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860" activeTab="2"/>
  </bookViews>
  <sheets>
    <sheet name="Pohár starostu 2014 jednotlivci" sheetId="1" r:id="rId1"/>
    <sheet name="Pohár starostu 2014 družstvá" sheetId="2" r:id="rId2"/>
    <sheet name="Por.družstiev" sheetId="3" r:id="rId3"/>
  </sheets>
  <definedNames>
    <definedName name="____a1">NA()</definedName>
    <definedName name="____a1_5">"#N/A"</definedName>
    <definedName name="____a1_6">NA()</definedName>
    <definedName name="____a1_6_1">"#N/A"</definedName>
    <definedName name="____a1_7">"#N/A"</definedName>
    <definedName name="___a1">NA()</definedName>
    <definedName name="___a1_5">"#N/A"</definedName>
    <definedName name="___a1_6">NA()</definedName>
    <definedName name="___a1_6_1">"#N/A"</definedName>
    <definedName name="___a1_7">"#N/A"</definedName>
    <definedName name="__a1">NA()</definedName>
    <definedName name="__a1_5">"#N/A"</definedName>
    <definedName name="__a1_6">NA()</definedName>
    <definedName name="__a1_6_1">"#N/A"</definedName>
    <definedName name="__a1_7">"#N/A"</definedName>
    <definedName name="__xlnm.Print_Area_3">"#REF!"</definedName>
    <definedName name="__xlnm.Print_Area_3_1">"#REF!"</definedName>
    <definedName name="__xlnm.Print_Area_3_6">"#REF!"</definedName>
    <definedName name="__xlnm.Print_Area_4">"#REF!"</definedName>
    <definedName name="__xlnm.Print_Area_4_1">"#REF!"</definedName>
    <definedName name="__xlnm.Print_Area_4_6">"#REF!"</definedName>
    <definedName name="__xlnm.Print_Area_5">"#REF!"</definedName>
    <definedName name="__xlnm.Print_Area_5_1">"#REF!"</definedName>
    <definedName name="__xlnm.Print_Area_5_6">"#REF!"</definedName>
    <definedName name="__xlnm.Print_Area_6">"#REF!"</definedName>
    <definedName name="__xlnm.Print_Area_6_1">"#REF!"</definedName>
    <definedName name="__xlnm.Print_Area_6_6">"#REF!"</definedName>
    <definedName name="_1Excel_BuiltIn__FilterDatabase_1_1_1">"#REF!"</definedName>
    <definedName name="_1Excel_BuiltIn__FilterDatabase_1_1_1_1">"#REF!"</definedName>
    <definedName name="_1Excel_BuiltIn__FilterDatabase_1_1_1_3">"#REF!"</definedName>
    <definedName name="_1Excel_BuiltIn__FilterDatabase_1_1_1_5">"#REF!"</definedName>
    <definedName name="_1Excel_BuiltIn__FilterDatabase_1_1_1_5_1">"#N/A"</definedName>
    <definedName name="_1Excel_BuiltIn__FilterDatabase_1_1_1_6">"#REF!"</definedName>
    <definedName name="_1Excel_BuiltIn__FilterDatabase_1_1_1_6_1">"#N/A"</definedName>
    <definedName name="_1Excel_BuiltIn__FilterDatabase_1_1_1_7">"#N/A"</definedName>
    <definedName name="_1Excel_BuiltIn__FilterDatabase_2_1">"#REF!"</definedName>
    <definedName name="_1Excel_BuiltIn__FilterDatabase_2_1_1">"#REF!"</definedName>
    <definedName name="_1Excel_BuiltIn__FilterDatabase_2_1_3">"#REF!"</definedName>
    <definedName name="_1Excel_BuiltIn__FilterDatabase_2_1_5">"#REF!"</definedName>
    <definedName name="_1Excel_BuiltIn__FilterDatabase_2_1_5_1">"#N/A"</definedName>
    <definedName name="_1Excel_BuiltIn__FilterDatabase_2_1_6">"#REF!"</definedName>
    <definedName name="_1Excel_BuiltIn__FilterDatabase_2_1_6_1">"#N/A"</definedName>
    <definedName name="_1Excel_BuiltIn__FilterDatabase_2_1_7">"#N/A"</definedName>
    <definedName name="_2Excel_BuiltIn__FilterDatabase_2_1">"#REF!"</definedName>
    <definedName name="_2Excel_BuiltIn__FilterDatabase_2_1_1">"#REF!"</definedName>
    <definedName name="_2Excel_BuiltIn__FilterDatabase_2_1_5">"#N/A"</definedName>
    <definedName name="_2Excel_BuiltIn__FilterDatabase_2_1_6">"#REF!"</definedName>
    <definedName name="_2Excel_BuiltIn__FilterDatabase_2_1_7">"#N/A"</definedName>
    <definedName name="_a1">NA()</definedName>
    <definedName name="_a1_5">NA()</definedName>
    <definedName name="_a1_5_1">"#N/A"</definedName>
    <definedName name="_a1_6">NA()</definedName>
    <definedName name="_a1_6_1">"#N/A"</definedName>
    <definedName name="_a1_7">"#N/A"</definedName>
    <definedName name="__xlnm.Print_Area_1">#REF!</definedName>
    <definedName name="__xlnm.Print_Area_2">'Pohár starostu 2014 družstvá'!$A$1:$AL$28</definedName>
    <definedName name="___xlnm.Print_Area_4">NA()</definedName>
    <definedName name="___xlnm.Print_Area_5">NA()</definedName>
    <definedName name="___xlnm.Print_Area_6">#REF!</definedName>
    <definedName name="__xlnm.Print_Titles_1">"'2kolo ligy ml.žiak. (2)'!$2":4</definedName>
    <definedName name="__xlnm.Print_Titles_2">"'2kolo ligy ml.žiak.'!$2":4</definedName>
    <definedName name="__xlnm.Print_Titles_4">NA()</definedName>
    <definedName name="a">"#REF!"</definedName>
    <definedName name="a_1">"#REF!"</definedName>
    <definedName name="a_5">"#N/A"</definedName>
    <definedName name="a_6">"#REF!"</definedName>
    <definedName name="a_6_1">"#N/A"</definedName>
    <definedName name="a_7">"#N/A"</definedName>
    <definedName name="aaa">NA()</definedName>
    <definedName name="aaa_1">NA()</definedName>
    <definedName name="aaa_6">NA()</definedName>
    <definedName name="aaaaaa">"#REF!"</definedName>
    <definedName name="aaaaaa_1">"#REF!"</definedName>
    <definedName name="aaaaaa_5">"#N/A"</definedName>
    <definedName name="aaaaaa_6">"#REF!"</definedName>
    <definedName name="aaaaaa_6_1">"#N/A"</definedName>
    <definedName name="aaaaaa_7">"#N/A"</definedName>
    <definedName name="aaaysa">"#REF!"</definedName>
    <definedName name="aaaysa_1">"#REF!"</definedName>
    <definedName name="aaaysa_5">"#N/A"</definedName>
    <definedName name="aaaysa_6">"#REF!"</definedName>
    <definedName name="aaaysa_6_1">"#N/A"</definedName>
    <definedName name="aaaysa_7">"#N/A"</definedName>
    <definedName name="ad">"#REF!"</definedName>
    <definedName name="ad_1">"#REF!"</definedName>
    <definedName name="ad_3">"#REF!"</definedName>
    <definedName name="ad_3_1">"#N/A"</definedName>
    <definedName name="ad_5">"#REF!"</definedName>
    <definedName name="ad_5_1">"#N/A"</definedName>
    <definedName name="ad_6">"#REF!"</definedName>
    <definedName name="ad_6_1">"#N/A"</definedName>
    <definedName name="ad_7">"#N/A"</definedName>
    <definedName name="alalalal">NA()</definedName>
    <definedName name="alalalal_5">"#N/A"</definedName>
    <definedName name="alalalal_6">NA()</definedName>
    <definedName name="alalalal_6_1">"#N/A"</definedName>
    <definedName name="alalalal_7">"#N/A"</definedName>
    <definedName name="as">NA()</definedName>
    <definedName name="as_5">NA()</definedName>
    <definedName name="as_5_1">"#N/A"</definedName>
    <definedName name="as_6">NA()</definedName>
    <definedName name="as_6_1">"#N/A"</definedName>
    <definedName name="as_7">"#N/A"</definedName>
    <definedName name="asd">"#REF!"</definedName>
    <definedName name="asd_1">"#REF!"</definedName>
    <definedName name="asd_5">"#N/A"</definedName>
    <definedName name="asd_6">NA()</definedName>
    <definedName name="asd_6_1">"#N/A"</definedName>
    <definedName name="asd_7">"#N/A"</definedName>
    <definedName name="asdf">"#REF!"</definedName>
    <definedName name="asdf_1">"#REF!"</definedName>
    <definedName name="asdf_5">"#N/A"</definedName>
    <definedName name="asdf_6">"#REF!"</definedName>
    <definedName name="asdf_6_1">"#N/A"</definedName>
    <definedName name="asdf_7">"#N/A"</definedName>
    <definedName name="asdfg">"#REF!"</definedName>
    <definedName name="asdfg_1">"#REF!"</definedName>
    <definedName name="asdfg_3">"#REF!"</definedName>
    <definedName name="asdfg_5">"#REF!"</definedName>
    <definedName name="asdfg_5_1">"#N/A"</definedName>
    <definedName name="asdfg_6">"#REF!"</definedName>
    <definedName name="asdfg_6_1">"#N/A"</definedName>
    <definedName name="asdfg_7">"#N/A"</definedName>
    <definedName name="asdfghjk">"#REF!"</definedName>
    <definedName name="asdfghjk_1">"#REF!"</definedName>
    <definedName name="asdfghjk_3">"#REF!"</definedName>
    <definedName name="asdfghjk_5">"#REF!"</definedName>
    <definedName name="asdfghjk_5_1">"#N/A"</definedName>
    <definedName name="asdfghjk_6">"#REF!"</definedName>
    <definedName name="asdfghjk_6_1">"#N/A"</definedName>
    <definedName name="asdfghjk_7">"#N/A"</definedName>
    <definedName name="auto">"#REF!"</definedName>
    <definedName name="auto_1">"#REF!"</definedName>
    <definedName name="auto_3">"#REF!"</definedName>
    <definedName name="auto_5">"#REF!"</definedName>
    <definedName name="auto_5_1">"#N/A"</definedName>
    <definedName name="auto_6">"#REF!"</definedName>
    <definedName name="auto_6_1">"#N/A"</definedName>
    <definedName name="auto_7">"#N/A"</definedName>
    <definedName name="ax">"#REF!"</definedName>
    <definedName name="ax_1">"#REF!"</definedName>
    <definedName name="ax_3">"#REF!"</definedName>
    <definedName name="ax_5">"#REF!"</definedName>
    <definedName name="ax_5_1">"#N/A"</definedName>
    <definedName name="ax_6">"#REF!"</definedName>
    <definedName name="ax_6_1">"#N/A"</definedName>
    <definedName name="ax_7">"#N/A"</definedName>
    <definedName name="axc">"#REF!"</definedName>
    <definedName name="axc_1">"#REF!"</definedName>
    <definedName name="axc_5">"#N/A"</definedName>
    <definedName name="axc_6">"#REF!"</definedName>
    <definedName name="axc_6_1">"#N/A"</definedName>
    <definedName name="axc_7">"#N/A"</definedName>
    <definedName name="bbbbbbbbbb">"#REF!"</definedName>
    <definedName name="bbbbbbbbbb_1">"#REF!"</definedName>
    <definedName name="bbbbbbbbbb_3">"#REF!"</definedName>
    <definedName name="bbbbbbbbbb_5">"#REF!"</definedName>
    <definedName name="bbbbbbbbbb_5_1">"#N/A"</definedName>
    <definedName name="bbbbbbbbbb_6">"#REF!"</definedName>
    <definedName name="bbbbbbbbbb_6_1">"#N/A"</definedName>
    <definedName name="bbbbbbbbbb_7">"#N/A"</definedName>
    <definedName name="bn">"#REF!"</definedName>
    <definedName name="bn_1">"#REF!"</definedName>
    <definedName name="bn_3">"#REF!"</definedName>
    <definedName name="bn_5">"#REF!"</definedName>
    <definedName name="bn_5_1">"#N/A"</definedName>
    <definedName name="bn_6">"#REF!"</definedName>
    <definedName name="bn_6_1">"#N/A"</definedName>
    <definedName name="bn_7">"#N/A"</definedName>
    <definedName name="bnmk">"#REF!"</definedName>
    <definedName name="bnmk_1">"#REF!"</definedName>
    <definedName name="bnmk_5">"#N/A"</definedName>
    <definedName name="bnmk_6">"#REF!"</definedName>
    <definedName name="bnmk_6_1">"#N/A"</definedName>
    <definedName name="bnmk_7">"#N/A"</definedName>
    <definedName name="bnmm">"#REF!"</definedName>
    <definedName name="bnmm_1">"#REF!"</definedName>
    <definedName name="bnmm_3">"#REF!"</definedName>
    <definedName name="bnmm_5">"#REF!"</definedName>
    <definedName name="bnmm_5_1">"#N/A"</definedName>
    <definedName name="bnmm_6">"#REF!"</definedName>
    <definedName name="bnmm_6_1">"#N/A"</definedName>
    <definedName name="bnmm_7">"#N/A"</definedName>
    <definedName name="bob">"#REF!"</definedName>
    <definedName name="bob_1">"#REF!"</definedName>
    <definedName name="bob_3">"#REF!"</definedName>
    <definedName name="bob_5">"#REF!"</definedName>
    <definedName name="bob_5_1">"#N/A"</definedName>
    <definedName name="bob_6">"#REF!"</definedName>
    <definedName name="bob_6_1">"#N/A"</definedName>
    <definedName name="bob_7">"#N/A"</definedName>
    <definedName name="cccc">"#REF!"</definedName>
    <definedName name="cccc_1">"#REF!"</definedName>
    <definedName name="cccc_6">"#REF!"</definedName>
    <definedName name="cccccc">NA()</definedName>
    <definedName name="cccccc_5">NA()</definedName>
    <definedName name="cccccc_6">NA()</definedName>
    <definedName name="cccccc_6_1">"#N/A"</definedName>
    <definedName name="cv">NA()</definedName>
    <definedName name="cv_5">NA()</definedName>
    <definedName name="cv_5_1">"#N/A"</definedName>
    <definedName name="cv_6">NA()</definedName>
    <definedName name="cv_6_1">"#N/A"</definedName>
    <definedName name="cv_7">"#N/A"</definedName>
    <definedName name="cvb">"#REF!"</definedName>
    <definedName name="cvb_1">"#REF!"</definedName>
    <definedName name="cvb_5">"#N/A"</definedName>
    <definedName name="cvb_6">"#REF!"</definedName>
    <definedName name="cvb_6_1">"#N/A"</definedName>
    <definedName name="cvb_7">"#N/A"</definedName>
    <definedName name="cvbnmklo">"#N/A"</definedName>
    <definedName name="cvbnmklo_6">"#REF!"</definedName>
    <definedName name="cvbnmklo_7">"#N/A"</definedName>
    <definedName name="cvvb">"#REF!"</definedName>
    <definedName name="cvvb_1">"#REF!"</definedName>
    <definedName name="cvvb_5">"#N/A"</definedName>
    <definedName name="cvvb_6">"#REF!"</definedName>
    <definedName name="cvvb_6_1">"#N/A"</definedName>
    <definedName name="cvvb_7">"#N/A"</definedName>
    <definedName name="ddddd">"#REF!"</definedName>
    <definedName name="ddddd_1">"#REF!"</definedName>
    <definedName name="ddddd_5">"#N/A"</definedName>
    <definedName name="ddddd_6">"#REF!"</definedName>
    <definedName name="ddddd_6_1">"#N/A"</definedName>
    <definedName name="ddddd_7">"#N/A"</definedName>
    <definedName name="diety">NA()</definedName>
    <definedName name="diety_3">"#N/A"</definedName>
    <definedName name="diety_5">NA()</definedName>
    <definedName name="diety_5_1">"#N/A"</definedName>
    <definedName name="diety_6">NA()</definedName>
    <definedName name="diety_6_1">"#N/A"</definedName>
    <definedName name="diety_7">"#N/A"</definedName>
    <definedName name="diety12">NA()</definedName>
    <definedName name="diety12_3">"#N/A"</definedName>
    <definedName name="diety12_5">NA()</definedName>
    <definedName name="diety12_5_1">"#N/A"</definedName>
    <definedName name="diety12_6">NA()</definedName>
    <definedName name="diety12_6_1">"#N/A"</definedName>
    <definedName name="diety12_7">"#N/A"</definedName>
    <definedName name="diety18">NA()</definedName>
    <definedName name="diety18_3">"#N/A"</definedName>
    <definedName name="diety18_5">NA()</definedName>
    <definedName name="diety18_5_1">"#N/A"</definedName>
    <definedName name="diety18_6">NA()</definedName>
    <definedName name="diety18_6_1">"#N/A"</definedName>
    <definedName name="diety18_7">"#N/A"</definedName>
    <definedName name="dru">"#REF!"</definedName>
    <definedName name="dru_1">"#REF!"</definedName>
    <definedName name="dru_3">"#REF!"</definedName>
    <definedName name="dru_5">"#REF!"</definedName>
    <definedName name="dru_5_1">"#N/A"</definedName>
    <definedName name="dru_6">"#REF!"</definedName>
    <definedName name="dru_6_1">"#N/A"</definedName>
    <definedName name="dru_7">"#N/A"</definedName>
    <definedName name="Excel_BuiltIn__">NA()</definedName>
    <definedName name="Excel_BuiltIn___1">NA()</definedName>
    <definedName name="Excel_BuiltIn___3">NA()</definedName>
    <definedName name="Excel_BuiltIn___3_1">"#N/A"</definedName>
    <definedName name="Excel_BuiltIn___5">NA()</definedName>
    <definedName name="Excel_BuiltIn___5_1">"#N/A"</definedName>
    <definedName name="Excel_BuiltIn___6">NA()</definedName>
    <definedName name="Excel_BuiltIn___6_1">"#N/A"</definedName>
    <definedName name="Excel_BuiltIn___7">"#N/A"</definedName>
    <definedName name="Excel_BuiltIn__FilterDatabase_1">"#REF!"</definedName>
    <definedName name="Excel_BuiltIn__FilterDatabase_1_1">"#REF!"</definedName>
    <definedName name="Excel_BuiltIn__FilterDatabase_1_1_1">"$'kvalifikácia družst_'.$#REF!$#REF!:$#REF!$#REF!"</definedName>
    <definedName name="Excel_BuiltIn__FilterDatabase_1_3">"#REF!"</definedName>
    <definedName name="Excel_BuiltIn__FilterDatabase_1_5">"#REF!"</definedName>
    <definedName name="Excel_BuiltIn__FilterDatabase_1_5_1">"#N/A"</definedName>
    <definedName name="Excel_BuiltIn__FilterDatabase_1_6">"#REF!"</definedName>
    <definedName name="Excel_BuiltIn__FilterDatabase_1_6_1">"#N/A"</definedName>
    <definedName name="Excel_BuiltIn__FilterDatabase_1_7">"#N/A"</definedName>
    <definedName name="Excel_BuiltIn__FilterDatabase_12">NA()</definedName>
    <definedName name="Excel_BuiltIn__FilterDatabase_12_11">NA()</definedName>
    <definedName name="Excel_BuiltIn__FilterDatabase_12_11_3">"#N/A"</definedName>
    <definedName name="Excel_BuiltIn__FilterDatabase_12_11_5">NA()</definedName>
    <definedName name="Excel_BuiltIn__FilterDatabase_12_11_6">NA()</definedName>
    <definedName name="Excel_BuiltIn__FilterDatabase_12_11_6_1">"#N/A"</definedName>
    <definedName name="Excel_BuiltIn__FilterDatabase_12_3">"#N/A"</definedName>
    <definedName name="Excel_BuiltIn__FilterDatabase_12_5">"#REF!"</definedName>
    <definedName name="Excel_BuiltIn__FilterDatabase_12_6">NA()</definedName>
    <definedName name="Excel_BuiltIn__FilterDatabase_12_6_1">"#N/A"</definedName>
    <definedName name="Excel_BuiltIn__FilterDatabase_13">"#REF!"</definedName>
    <definedName name="Excel_BuiltIn__FilterDatabase_13_1">"#REF!"</definedName>
    <definedName name="Excel_BuiltIn__FilterDatabase_13_1_1">"#REF!"</definedName>
    <definedName name="Excel_BuiltIn__FilterDatabase_13_1_11">"#REF!"</definedName>
    <definedName name="Excel_BuiltIn__FilterDatabase_13_1_11_1">"#REF!"</definedName>
    <definedName name="Excel_BuiltIn__FilterDatabase_13_1_11_3">"#REF!"</definedName>
    <definedName name="Excel_BuiltIn__FilterDatabase_13_1_11_3_1">"#N/A"</definedName>
    <definedName name="Excel_BuiltIn__FilterDatabase_13_1_11_5">"#REF!"</definedName>
    <definedName name="Excel_BuiltIn__FilterDatabase_13_1_11_5_1">"#N/A"</definedName>
    <definedName name="Excel_BuiltIn__FilterDatabase_13_1_11_6">"#REF!"</definedName>
    <definedName name="Excel_BuiltIn__FilterDatabase_13_1_11_6_1">"#N/A"</definedName>
    <definedName name="Excel_BuiltIn__FilterDatabase_13_1_11_7">"#N/A"</definedName>
    <definedName name="Excel_BuiltIn__FilterDatabase_13_1_2">"#REF!"</definedName>
    <definedName name="Excel_BuiltIn__FilterDatabase_13_1_3">"#REF!"</definedName>
    <definedName name="Excel_BuiltIn__FilterDatabase_13_1_3_1">"#N/A"</definedName>
    <definedName name="Excel_BuiltIn__FilterDatabase_13_1_5">"#REF!"</definedName>
    <definedName name="Excel_BuiltIn__FilterDatabase_13_1_5_1">"#N/A"</definedName>
    <definedName name="Excel_BuiltIn__FilterDatabase_13_1_6">"#REF!"</definedName>
    <definedName name="Excel_BuiltIn__FilterDatabase_13_1_6_1">"#N/A"</definedName>
    <definedName name="Excel_BuiltIn__FilterDatabase_13_1_7">"#N/A"</definedName>
    <definedName name="Excel_BuiltIn__FilterDatabase_13_11">"#REF!"</definedName>
    <definedName name="Excel_BuiltIn__FilterDatabase_13_11_1">"#REF!"</definedName>
    <definedName name="Excel_BuiltIn__FilterDatabase_13_11_3">"#REF!"</definedName>
    <definedName name="Excel_BuiltIn__FilterDatabase_13_11_3_1">"#N/A"</definedName>
    <definedName name="Excel_BuiltIn__FilterDatabase_13_11_5">"#REF!"</definedName>
    <definedName name="Excel_BuiltIn__FilterDatabase_13_11_5_1">"#N/A"</definedName>
    <definedName name="Excel_BuiltIn__FilterDatabase_13_11_6">"#REF!"</definedName>
    <definedName name="Excel_BuiltIn__FilterDatabase_13_11_6_1">"#N/A"</definedName>
    <definedName name="Excel_BuiltIn__FilterDatabase_13_11_7">"#N/A"</definedName>
    <definedName name="Excel_BuiltIn__FilterDatabase_13_3">"#REF!"</definedName>
    <definedName name="Excel_BuiltIn__FilterDatabase_13_3_1">"#N/A"</definedName>
    <definedName name="Excel_BuiltIn__FilterDatabase_13_5">"#REF!"</definedName>
    <definedName name="Excel_BuiltIn__FilterDatabase_13_5_1">"#N/A"</definedName>
    <definedName name="Excel_BuiltIn__FilterDatabase_13_6">"#REF!"</definedName>
    <definedName name="Excel_BuiltIn__FilterDatabase_13_6_1">"#N/A"</definedName>
    <definedName name="Excel_BuiltIn__FilterDatabase_13_7">"#N/A"</definedName>
    <definedName name="Excel_BuiltIn__FilterDatabase_2">"#REF!"</definedName>
    <definedName name="Excel_BuiltIn__FilterDatabase_2_1">"#REF!"</definedName>
    <definedName name="Excel_BuiltIn__FilterDatabase_2_1_1">"#REF!"</definedName>
    <definedName name="Excel_BuiltIn__FilterDatabase_2_1_2">"#REF!"</definedName>
    <definedName name="Excel_BuiltIn__FilterDatabase_2_1_6">"#REF!"</definedName>
    <definedName name="Excel_BuiltIn__FilterDatabase_2_11">"#REF!"</definedName>
    <definedName name="Excel_BuiltIn__FilterDatabase_2_11_1">"#REF!"</definedName>
    <definedName name="Excel_BuiltIn__FilterDatabase_2_11_3">"#REF!"</definedName>
    <definedName name="Excel_BuiltIn__FilterDatabase_2_11_3_1">"#N/A"</definedName>
    <definedName name="Excel_BuiltIn__FilterDatabase_2_11_5">"#REF!"</definedName>
    <definedName name="Excel_BuiltIn__FilterDatabase_2_11_5_1">"#N/A"</definedName>
    <definedName name="Excel_BuiltIn__FilterDatabase_2_11_6">"#REF!"</definedName>
    <definedName name="Excel_BuiltIn__FilterDatabase_2_11_6_1">"#N/A"</definedName>
    <definedName name="Excel_BuiltIn__FilterDatabase_2_11_7">"#N/A"</definedName>
    <definedName name="Excel_BuiltIn__FilterDatabase_2_16">"#REF!"</definedName>
    <definedName name="Excel_BuiltIn__FilterDatabase_2_16_1">"#REF!"</definedName>
    <definedName name="Excel_BuiltIn__FilterDatabase_2_16_3">"#REF!"</definedName>
    <definedName name="Excel_BuiltIn__FilterDatabase_2_16_3_1">"#N/A"</definedName>
    <definedName name="Excel_BuiltIn__FilterDatabase_2_16_5">"#REF!"</definedName>
    <definedName name="Excel_BuiltIn__FilterDatabase_2_16_5_1">"#N/A"</definedName>
    <definedName name="Excel_BuiltIn__FilterDatabase_2_16_6">"#REF!"</definedName>
    <definedName name="Excel_BuiltIn__FilterDatabase_2_16_6_1">"#N/A"</definedName>
    <definedName name="Excel_BuiltIn__FilterDatabase_2_16_7">"#N/A"</definedName>
    <definedName name="Excel_BuiltIn__FilterDatabase_2_2">"#REF!"</definedName>
    <definedName name="Excel_BuiltIn__FilterDatabase_2_2_1">"#REF!"</definedName>
    <definedName name="Excel_BuiltIn__FilterDatabase_2_2_3">"#REF!"</definedName>
    <definedName name="Excel_BuiltIn__FilterDatabase_2_2_3_1">"#N/A"</definedName>
    <definedName name="Excel_BuiltIn__FilterDatabase_2_2_5">"#REF!"</definedName>
    <definedName name="Excel_BuiltIn__FilterDatabase_2_2_5_1">"#N/A"</definedName>
    <definedName name="Excel_BuiltIn__FilterDatabase_2_2_6">"#REF!"</definedName>
    <definedName name="Excel_BuiltIn__FilterDatabase_2_2_6_1">"#N/A"</definedName>
    <definedName name="Excel_BuiltIn__FilterDatabase_2_2_7">"#N/A"</definedName>
    <definedName name="Excel_BuiltIn__FilterDatabase_2_3">"#REF!"</definedName>
    <definedName name="Excel_BuiltIn__FilterDatabase_2_3_1">"#N/A"</definedName>
    <definedName name="Excel_BuiltIn__FilterDatabase_2_5">"#REF!"</definedName>
    <definedName name="Excel_BuiltIn__FilterDatabase_2_5_1">"#N/A"</definedName>
    <definedName name="Excel_BuiltIn__FilterDatabase_2_6">"#REF!"</definedName>
    <definedName name="Excel_BuiltIn__FilterDatabase_2_6_1">"#N/A"</definedName>
    <definedName name="Excel_BuiltIn__FilterDatabase_2_7">"#N/A"</definedName>
    <definedName name="Excel_BuiltIn__FilterDatabase_3">"#REF!"</definedName>
    <definedName name="Excel_BuiltIn__FilterDatabase_3_1">"#REF!"</definedName>
    <definedName name="Excel_BuiltIn__FilterDatabase_3_1_1">"#REF!"</definedName>
    <definedName name="Excel_BuiltIn__FilterDatabase_3_1_2">"#REF!"</definedName>
    <definedName name="Excel_BuiltIn__FilterDatabase_3_1_3">"#REF!"</definedName>
    <definedName name="Excel_BuiltIn__FilterDatabase_3_1_3_1">"#N/A"</definedName>
    <definedName name="Excel_BuiltIn__FilterDatabase_3_1_5">"#REF!"</definedName>
    <definedName name="Excel_BuiltIn__FilterDatabase_3_1_5_1">"#N/A"</definedName>
    <definedName name="Excel_BuiltIn__FilterDatabase_3_1_6">"#REF!"</definedName>
    <definedName name="Excel_BuiltIn__FilterDatabase_3_1_6_1">"#N/A"</definedName>
    <definedName name="Excel_BuiltIn__FilterDatabase_3_1_7">"#N/A"</definedName>
    <definedName name="Excel_BuiltIn__FilterDatabase_3_3">"#REF!"</definedName>
    <definedName name="Excel_BuiltIn__FilterDatabase_3_3_1">"#N/A"</definedName>
    <definedName name="Excel_BuiltIn__FilterDatabase_3_5">"#REF!"</definedName>
    <definedName name="Excel_BuiltIn__FilterDatabase_3_5_1">"#N/A"</definedName>
    <definedName name="Excel_BuiltIn__FilterDatabase_3_6">"#REF!"</definedName>
    <definedName name="Excel_BuiltIn__FilterDatabase_3_6_1">"#N/A"</definedName>
    <definedName name="Excel_BuiltIn__FilterDatabase_3_7">"#N/A"</definedName>
    <definedName name="Excel_BuiltIn__FilterDatabase_7">NA()</definedName>
    <definedName name="Excel_BuiltIn__FilterDatabase_7_1">NA()</definedName>
    <definedName name="Excel_BuiltIn__FilterDatabase_7_3">NA()</definedName>
    <definedName name="Excel_BuiltIn__FilterDatabase_7_3_1">"#N/A"</definedName>
    <definedName name="Excel_BuiltIn__FilterDatabase_7_5">NA()</definedName>
    <definedName name="Excel_BuiltIn__FilterDatabase_7_5_1">"#N/A"</definedName>
    <definedName name="Excel_BuiltIn__FilterDatabase_7_6">NA()</definedName>
    <definedName name="Excel_BuiltIn__FilterDatabase_7_6_1">"#N/A"</definedName>
    <definedName name="Excel_BuiltIn__FilterDatabase_7_7">"#N/A"</definedName>
    <definedName name="Excel_builtIn_FiltrerDatabase_4_1">"#REF!"</definedName>
    <definedName name="Excel_builtIn_FiltrerDatabase_4_1_1">"#REF!"</definedName>
    <definedName name="Excel_builtIn_FiltrerDatabase_4_1_5">"#N/A"</definedName>
    <definedName name="Excel_builtIn_FiltrerDatabase_4_1_6">"#REF!"</definedName>
    <definedName name="Excel_builtIn_FiltrerDatabase_4_1_6_1">"#N/A"</definedName>
    <definedName name="Excel_builtIn_FiltrerDatabase_4_1_7">"#N/A"</definedName>
    <definedName name="_1Excel_BuiltIn_Print_Area_1_1">"#REF!"</definedName>
    <definedName name="Excel_BuiltIn_Print_Area_1_1">"#REF!"</definedName>
    <definedName name="Excel_BuiltIn_Print_Area_1_3">"#REF!"</definedName>
    <definedName name="Excel_BuiltIn_Print_Area_1_5">"#REF!"</definedName>
    <definedName name="Excel_BuiltIn_Print_Area_1_5_1">"#N/A"</definedName>
    <definedName name="Excel_BuiltIn_Print_Area_1_6">"#REF!"</definedName>
    <definedName name="Excel_BuiltIn_Print_Area_1_6_1">"#N/A"</definedName>
    <definedName name="Excel_BuiltIn_Print_Area_1_7">"#N/A"</definedName>
    <definedName name="Excel_BuiltIn_Print_Area_2">"#REF!"</definedName>
    <definedName name="Excel_BuiltIn_Print_Area_2_1">"#REF!"</definedName>
    <definedName name="Excel_BuiltIn_Print_Area_2_11">"#REF!"</definedName>
    <definedName name="Excel_BuiltIn_Print_Area_2_11_1">"#REF!"</definedName>
    <definedName name="Excel_BuiltIn_Print_Area_2_11_3">"#REF!"</definedName>
    <definedName name="Excel_BuiltIn_Print_Area_2_11_3_1">"#N/A"</definedName>
    <definedName name="Excel_BuiltIn_Print_Area_2_11_5">"#REF!"</definedName>
    <definedName name="Excel_BuiltIn_Print_Area_2_11_5_1">"#N/A"</definedName>
    <definedName name="Excel_BuiltIn_Print_Area_2_11_6">"#REF!"</definedName>
    <definedName name="Excel_BuiltIn_Print_Area_2_11_6_1">"#N/A"</definedName>
    <definedName name="Excel_BuiltIn_Print_Area_2_11_7">"#N/A"</definedName>
    <definedName name="Excel_BuiltIn_Print_Area_2_16">"#REF!"</definedName>
    <definedName name="Excel_BuiltIn_Print_Area_2_16_1">"#REF!"</definedName>
    <definedName name="Excel_BuiltIn_Print_Area_2_16_3">"#REF!"</definedName>
    <definedName name="Excel_BuiltIn_Print_Area_2_16_3_1">"#N/A"</definedName>
    <definedName name="Excel_BuiltIn_Print_Area_2_16_5">"#REF!"</definedName>
    <definedName name="Excel_BuiltIn_Print_Area_2_16_5_1">"#N/A"</definedName>
    <definedName name="Excel_BuiltIn_Print_Area_2_16_6">"#REF!"</definedName>
    <definedName name="Excel_BuiltIn_Print_Area_2_16_6_1">"#N/A"</definedName>
    <definedName name="Excel_BuiltIn_Print_Area_2_16_7">"#N/A"</definedName>
    <definedName name="Excel_BuiltIn_Print_Area_2_2">"#REF!"</definedName>
    <definedName name="Excel_BuiltIn_Print_Area_2_2_1">"#REF!"</definedName>
    <definedName name="Excel_BuiltIn_Print_Area_2_2_3">"#REF!"</definedName>
    <definedName name="Excel_BuiltIn_Print_Area_2_2_3_1">"#N/A"</definedName>
    <definedName name="Excel_BuiltIn_Print_Area_2_2_5">"#REF!"</definedName>
    <definedName name="Excel_BuiltIn_Print_Area_2_2_5_1">"#N/A"</definedName>
    <definedName name="Excel_BuiltIn_Print_Area_2_2_6">"#REF!"</definedName>
    <definedName name="Excel_BuiltIn_Print_Area_2_2_6_1">"#N/A"</definedName>
    <definedName name="Excel_BuiltIn_Print_Area_2_2_7">"#N/A"</definedName>
    <definedName name="Excel_BuiltIn_Print_Area_2_3">"#REF!"</definedName>
    <definedName name="Excel_BuiltIn_Print_Area_2_3_1">"#N/A"</definedName>
    <definedName name="Excel_BuiltIn_Print_Area_2_5">"#REF!"</definedName>
    <definedName name="Excel_BuiltIn_Print_Area_2_5_1">"#N/A"</definedName>
    <definedName name="Excel_BuiltIn_Print_Area_2_6">"#REF!"</definedName>
    <definedName name="Excel_BuiltIn_Print_Area_2_6_1">"#N/A"</definedName>
    <definedName name="Excel_BuiltIn_Print_Area_2_7">"#N/A"</definedName>
    <definedName name="Excel_BuiltIn_Print_Area_4">"#REF!"</definedName>
    <definedName name="Excel_BuiltIn_Print_Area_4_1">"#REF!"</definedName>
    <definedName name="Excel_BuiltIn_Print_Area_4_11">"#REF!"</definedName>
    <definedName name="Excel_BuiltIn_Print_Area_4_11_1">"#REF!"</definedName>
    <definedName name="Excel_BuiltIn_Print_Area_4_11_3">"#REF!"</definedName>
    <definedName name="Excel_BuiltIn_Print_Area_4_11_3_1">"#N/A"</definedName>
    <definedName name="Excel_BuiltIn_Print_Area_4_11_5">"#REF!"</definedName>
    <definedName name="Excel_BuiltIn_Print_Area_4_11_5_1">"#N/A"</definedName>
    <definedName name="Excel_BuiltIn_Print_Area_4_11_6">"#REF!"</definedName>
    <definedName name="Excel_BuiltIn_Print_Area_4_11_6_1">"#N/A"</definedName>
    <definedName name="Excel_BuiltIn_Print_Area_4_11_7">"#N/A"</definedName>
    <definedName name="Excel_BuiltIn_Print_Area_4_16">"#REF!"</definedName>
    <definedName name="Excel_BuiltIn_Print_Area_4_16_1">"#REF!"</definedName>
    <definedName name="Excel_BuiltIn_Print_Area_4_16_3">"#REF!"</definedName>
    <definedName name="Excel_BuiltIn_Print_Area_4_16_3_1">"#N/A"</definedName>
    <definedName name="Excel_BuiltIn_Print_Area_4_16_5">"#REF!"</definedName>
    <definedName name="Excel_BuiltIn_Print_Area_4_16_5_1">"#N/A"</definedName>
    <definedName name="Excel_BuiltIn_Print_Area_4_16_6">"#REF!"</definedName>
    <definedName name="Excel_BuiltIn_Print_Area_4_16_6_1">"#N/A"</definedName>
    <definedName name="Excel_BuiltIn_Print_Area_4_16_7">"#N/A"</definedName>
    <definedName name="Excel_BuiltIn_Print_Area_4_2">"#REF!"</definedName>
    <definedName name="Excel_BuiltIn_Print_Area_4_2_1">"#REF!"</definedName>
    <definedName name="Excel_BuiltIn_Print_Area_4_2_3">"#REF!"</definedName>
    <definedName name="Excel_BuiltIn_Print_Area_4_2_3_1">"#N/A"</definedName>
    <definedName name="Excel_BuiltIn_Print_Area_4_2_5">"#REF!"</definedName>
    <definedName name="Excel_BuiltIn_Print_Area_4_2_5_1">"#N/A"</definedName>
    <definedName name="Excel_BuiltIn_Print_Area_4_2_6">"#REF!"</definedName>
    <definedName name="Excel_BuiltIn_Print_Area_4_2_6_1">"#N/A"</definedName>
    <definedName name="Excel_BuiltIn_Print_Area_4_2_7">"#N/A"</definedName>
    <definedName name="Excel_BuiltIn_Print_Area_4_3">"#REF!"</definedName>
    <definedName name="Excel_BuiltIn_Print_Area_4_3_1">"#N/A"</definedName>
    <definedName name="Excel_BuiltIn_Print_Area_4_5">"#REF!"</definedName>
    <definedName name="Excel_BuiltIn_Print_Area_4_5_1">"#N/A"</definedName>
    <definedName name="Excel_BuiltIn_Print_Area_4_6">"#REF!"</definedName>
    <definedName name="Excel_BuiltIn_Print_Area_4_6_1">"#N/A"</definedName>
    <definedName name="Excel_BuiltIn_Print_Area_4_7">"#N/A"</definedName>
    <definedName name="extraliga3">"#REF!"</definedName>
    <definedName name="extraliga3_1">"#REF!"</definedName>
    <definedName name="extraliga3_3">"#REF!"</definedName>
    <definedName name="extraliga3_5">"#REF!"</definedName>
    <definedName name="extraliga3_5_1">"#N/A"</definedName>
    <definedName name="extraliga3_6">"#REF!"</definedName>
    <definedName name="extraliga3_6_1">"#N/A"</definedName>
    <definedName name="extraliga3_7">"#N/A"</definedName>
    <definedName name="faaf">"#REF!"</definedName>
    <definedName name="faaf_1">"#REF!"</definedName>
    <definedName name="faaf_3">"#REF!"</definedName>
    <definedName name="faaf_5">"#REF!"</definedName>
    <definedName name="faaf_5_1">"#N/A"</definedName>
    <definedName name="faaf_6">"#REF!"</definedName>
    <definedName name="faaf_6_1">"#N/A"</definedName>
    <definedName name="faaf_7">"#N/A"</definedName>
    <definedName name="ff">"#REF!"</definedName>
    <definedName name="ff_1">"#REF!"</definedName>
    <definedName name="ff_3">"#REF!"</definedName>
    <definedName name="ff_5">"#REF!"</definedName>
    <definedName name="ff_5_1">"#N/A"</definedName>
    <definedName name="ff_6">"#REF!"</definedName>
    <definedName name="ff_6_1">"#N/A"</definedName>
    <definedName name="ff_7">"#N/A"</definedName>
    <definedName name="fg">NA()</definedName>
    <definedName name="fg_1">NA()</definedName>
    <definedName name="fg_5">"#N/A"</definedName>
    <definedName name="fg_6">NA()</definedName>
    <definedName name="fg_6_1">"#N/A"</definedName>
    <definedName name="fg_7">"#N/A"</definedName>
    <definedName name="gh">"#REF!"</definedName>
    <definedName name="gh_1">"#REF!"</definedName>
    <definedName name="gh_3">"#REF!"</definedName>
    <definedName name="gh_3_1">"#N/A"</definedName>
    <definedName name="gh_5">"#REF!"</definedName>
    <definedName name="gh_5_1">"#N/A"</definedName>
    <definedName name="gh_6">"#REF!"</definedName>
    <definedName name="gh_6_1">"#N/A"</definedName>
    <definedName name="gh_7">"#N/A"</definedName>
    <definedName name="ghj">"#REF!"</definedName>
    <definedName name="ghj_1">"#REF!"</definedName>
    <definedName name="ghj_5">"#N/A"</definedName>
    <definedName name="ghj_6">"#REF!"</definedName>
    <definedName name="ghj_6_1">"#N/A"</definedName>
    <definedName name="ghj_7">"#N/A"</definedName>
    <definedName name="hzt">"#REF!"</definedName>
    <definedName name="hzt_1">"#REF!"</definedName>
    <definedName name="hzt_5">"#N/A"</definedName>
    <definedName name="hzt_6">"#REF!"</definedName>
    <definedName name="hzt_6_1">"#N/A"</definedName>
    <definedName name="hzt_7">"#N/A"</definedName>
    <definedName name="kos">"#REF!"</definedName>
    <definedName name="kos_1">"#REF!"</definedName>
    <definedName name="kos_3">"#REF!"</definedName>
    <definedName name="kos_5">"#REF!"</definedName>
    <definedName name="kos_5_1">"#N/A"</definedName>
    <definedName name="kos_6">"#REF!"</definedName>
    <definedName name="kos_6_1">"#N/A"</definedName>
    <definedName name="kos_7">"#N/A"</definedName>
    <definedName name="lalalala">"#REF!"</definedName>
    <definedName name="lalalala_1">"#REF!"</definedName>
    <definedName name="lalalala_3">"#REF!"</definedName>
    <definedName name="lalalala_5">"#REF!"</definedName>
    <definedName name="lalalala_5_1">"#N/A"</definedName>
    <definedName name="lalalala_6">"#REF!"</definedName>
    <definedName name="lalalala_6_1">"#N/A"</definedName>
    <definedName name="lalalala_7">"#N/A"</definedName>
    <definedName name="lalalalalalaal">"#REF!"</definedName>
    <definedName name="lalalalalalaal_1">"#REF!"</definedName>
    <definedName name="lalalalalalaal_3">"#REF!"</definedName>
    <definedName name="lalalalalalaal_5">"#REF!"</definedName>
    <definedName name="lalalalalalaal_5_1">"#N/A"</definedName>
    <definedName name="lalalalalalaal_6">"#REF!"</definedName>
    <definedName name="lalalalalalaal_6_1">"#N/A"</definedName>
    <definedName name="lalalalalalaal_7">"#N/A"</definedName>
    <definedName name="liga008">"#REF!"</definedName>
    <definedName name="liga008_1">"#REF!"</definedName>
    <definedName name="liga008_3">"#REF!"</definedName>
    <definedName name="liga008_5">"#REF!"</definedName>
    <definedName name="liga008_5_1">"#N/A"</definedName>
    <definedName name="liga008_6">"#REF!"</definedName>
    <definedName name="liga008_6_1">"#N/A"</definedName>
    <definedName name="liga008_7">"#N/A"</definedName>
    <definedName name="lkj">"#REF!"</definedName>
    <definedName name="lkj_1">"#REF!"</definedName>
    <definedName name="lkj_5">"#N/A"</definedName>
    <definedName name="lkj_6">"#REF!"</definedName>
    <definedName name="lkj_6_1">"#N/A"</definedName>
    <definedName name="lkj_7">"#N/A"</definedName>
    <definedName name="ľľ">"#REF!"</definedName>
    <definedName name="ľľ_1">"#REF!"</definedName>
    <definedName name="ľľ_3">"#REF!"</definedName>
    <definedName name="ľľ_5">"#REF!"</definedName>
    <definedName name="ľľ_5_1">"#N/A"</definedName>
    <definedName name="ľľ_6">"#REF!"</definedName>
    <definedName name="ľľ_6_1">"#N/A"</definedName>
    <definedName name="ľľ_7">"#N/A"</definedName>
    <definedName name="mk">"#REF!"</definedName>
    <definedName name="mk_1">"#REF!"</definedName>
    <definedName name="mke">"#REF!"</definedName>
    <definedName name="mke_1">"#REF!"</definedName>
    <definedName name="mke_3">"#REF!"</definedName>
    <definedName name="mke_5">"#REF!"</definedName>
    <definedName name="mke_5_1">"#N/A"</definedName>
    <definedName name="mke_6">"#REF!"</definedName>
    <definedName name="mke_6_1">"#N/A"</definedName>
    <definedName name="mke_7">"#N/A"</definedName>
    <definedName name="mklo">"#REF!"</definedName>
    <definedName name="mklo_1">"#REF!"</definedName>
    <definedName name="mko">"#REF!"</definedName>
    <definedName name="mko_1">"#REF!"</definedName>
    <definedName name="mko_5">"#N/A"</definedName>
    <definedName name="mko_6">"#REF!"</definedName>
    <definedName name="mko_6_1">"#N/A"</definedName>
    <definedName name="mko_7">"#N/A"</definedName>
    <definedName name="mlko">"#REF!"</definedName>
    <definedName name="mlko_1">"#REF!"</definedName>
    <definedName name="mlko_5">"#N/A"</definedName>
    <definedName name="mlko_6">"#REF!"</definedName>
    <definedName name="mlko_6_1">"#N/A"</definedName>
    <definedName name="mlko_7">"#N/A"</definedName>
    <definedName name="mys">"#REF!"</definedName>
    <definedName name="mys_1">"#REF!"</definedName>
    <definedName name="mys_3">"#REF!"</definedName>
    <definedName name="mys_5">"#REF!"</definedName>
    <definedName name="mys_5_1">"#N/A"</definedName>
    <definedName name="mys_6">"#REF!"</definedName>
    <definedName name="mys_6_1">"#N/A"</definedName>
    <definedName name="mys_7">"#N/A"</definedName>
    <definedName name="NHZ">"#REF!"</definedName>
    <definedName name="NHZ_1">"#REF!"</definedName>
    <definedName name="NHZ_5">"#N/A"</definedName>
    <definedName name="NHZ_6">"#REF!"</definedName>
    <definedName name="NHZ_6_1">"#N/A"</definedName>
    <definedName name="NHZ_7">"#N/A"</definedName>
    <definedName name="njhuztgbhz">"#REF!"</definedName>
    <definedName name="njhuztgbhz_1">"#REF!"</definedName>
    <definedName name="njhuztgbhz_3">"#REF!"</definedName>
    <definedName name="njhuztgbhz_5">"#REF!"</definedName>
    <definedName name="njhuztgbhz_5_1">"#N/A"</definedName>
    <definedName name="njhuztgbhz_6">"#REF!"</definedName>
    <definedName name="njhuztgbhz_6_1">"#N/A"</definedName>
    <definedName name="njhuztgbhz_7">"#N/A"</definedName>
    <definedName name="nmvxyfva">"#REF!"</definedName>
    <definedName name="nmvxyfva_1">"#REF!"</definedName>
    <definedName name="nmvxyfva_3">"#REF!"</definedName>
    <definedName name="nmvxyfva_5">"#REF!"</definedName>
    <definedName name="nmvxyfva_5_1">"#N/A"</definedName>
    <definedName name="nmvxyfva_6">"#REF!"</definedName>
    <definedName name="nmvxyfva_6_1">"#N/A"</definedName>
    <definedName name="nmvxyfva_7">"#N/A"</definedName>
    <definedName name="_xlnm.Print_Area" localSheetId="1">'Pohár starostu 2014 družstvá'!$A$1:$AL$28</definedName>
    <definedName name="_xlnm.Print_Area" localSheetId="0">'Pohár starostu 2014 jednotlivci'!$A$1:$AL$60</definedName>
    <definedName name="poradie">"#REF!"</definedName>
    <definedName name="poradie_1">"#REF!"</definedName>
    <definedName name="poradie_3">"#REF!"</definedName>
    <definedName name="poradie_5">"#REF!"</definedName>
    <definedName name="poradie_5_1">"#N/A"</definedName>
    <definedName name="poradie_6">"#REF!"</definedName>
    <definedName name="poradie_6_1">"#N/A"</definedName>
    <definedName name="poradie_7">"#N/A"</definedName>
    <definedName name="pppppp">"#REF!"</definedName>
    <definedName name="pppppp_1">"#REF!"</definedName>
    <definedName name="pppppp_3">"#REF!"</definedName>
    <definedName name="pppppp_5">"#REF!"</definedName>
    <definedName name="pppppp_5_1">"#N/A"</definedName>
    <definedName name="pppppp_6">"#REF!"</definedName>
    <definedName name="pppppp_6_1">"#N/A"</definedName>
    <definedName name="pppppp_7">"#N/A"</definedName>
    <definedName name="pqpqpqpq">"#REF!"</definedName>
    <definedName name="pqpqpqpq_1">"#REF!"</definedName>
    <definedName name="pqpqpqpq_3">"#REF!"</definedName>
    <definedName name="pqpqpqpq_5">"#REF!"</definedName>
    <definedName name="pqpqpqpq_5_1">"#N/A"</definedName>
    <definedName name="pqpqpqpq_6">"#REF!"</definedName>
    <definedName name="pqpqpqpq_6_1">"#N/A"</definedName>
    <definedName name="pqpqpqpq_7">"#N/A"</definedName>
    <definedName name="q">"#REF!"</definedName>
    <definedName name="q_1">"#REF!"</definedName>
    <definedName name="q_3">"#REF!"</definedName>
    <definedName name="q_5">"#REF!"</definedName>
    <definedName name="q_5_1">"#N/A"</definedName>
    <definedName name="q_6">"#REF!"</definedName>
    <definedName name="q_6_1">"#N/A"</definedName>
    <definedName name="q_7">"#N/A"</definedName>
    <definedName name="qqqqqq">"#REF!"</definedName>
    <definedName name="qqqqqq_1">"#REF!"</definedName>
    <definedName name="qqqqqq_3">"#REF!"</definedName>
    <definedName name="qqqqqq_5">"#REF!"</definedName>
    <definedName name="qqqqqq_5_1">"#N/A"</definedName>
    <definedName name="qqqqqq_6">"#REF!"</definedName>
    <definedName name="qqqqqq_6_1">"#N/A"</definedName>
    <definedName name="qqqqqq_7">"#N/A"</definedName>
    <definedName name="QWER">"#REF!"</definedName>
    <definedName name="QWER_1">"#REF!"</definedName>
    <definedName name="QWER_5">"#N/A"</definedName>
    <definedName name="QWER_6">"#REF!"</definedName>
    <definedName name="QWER_6_1">"#N/A"</definedName>
    <definedName name="QWER_7">"#N/A"</definedName>
    <definedName name="rad">NA()</definedName>
    <definedName name="rad_1">NA()</definedName>
    <definedName name="rad_3">NA()</definedName>
    <definedName name="rad_3_1">"#N/A"</definedName>
    <definedName name="rad_5">"#REF!"</definedName>
    <definedName name="rad_5_1">"#N/A"</definedName>
    <definedName name="rad_6">NA()</definedName>
    <definedName name="rad_6_1">"#N/A"</definedName>
    <definedName name="rad_7">"#N/A"</definedName>
    <definedName name="rbk">"#REF!"</definedName>
    <definedName name="rbk_1">"#REF!"</definedName>
    <definedName name="rbk_3">"#REF!"</definedName>
    <definedName name="rbk_5">"#REF!"</definedName>
    <definedName name="rbk_5_1">"#N/A"</definedName>
    <definedName name="rbk_6">"#REF!"</definedName>
    <definedName name="rbk_6_1">"#N/A"</definedName>
    <definedName name="rbk_7">"#N/A"</definedName>
    <definedName name="sd">"#REF!"</definedName>
    <definedName name="sd_1">"#REF!"</definedName>
    <definedName name="sd_3">"#REF!"</definedName>
    <definedName name="sd_5">"#REF!"</definedName>
    <definedName name="sd_5_1">"#N/A"</definedName>
    <definedName name="sd_6">"#REF!"</definedName>
    <definedName name="sd_6_1">"#N/A"</definedName>
    <definedName name="sd_7">"#N/A"</definedName>
    <definedName name="ss">"#REF!"</definedName>
    <definedName name="ss_1">"#REF!"</definedName>
    <definedName name="ss_3">"#REF!"</definedName>
    <definedName name="ss_5">"#REF!"</definedName>
    <definedName name="ss_5_1">"#N/A"</definedName>
    <definedName name="ss_6">"#REF!"</definedName>
    <definedName name="ss_6_1">"#N/A"</definedName>
    <definedName name="ss_7">"#N/A"</definedName>
    <definedName name="sssss">"#REF!"</definedName>
    <definedName name="sssss_1">"#REF!"</definedName>
    <definedName name="sssss_5">"#N/A"</definedName>
    <definedName name="sssss_6">"#REF!"</definedName>
    <definedName name="sssss_7">"#N/A"</definedName>
    <definedName name="šč">"#REF!"</definedName>
    <definedName name="šč_1">"#REF!"</definedName>
    <definedName name="šč_3">"#REF!"</definedName>
    <definedName name="šč_3_1">"#N/A"</definedName>
    <definedName name="šč_5">"#REF!"</definedName>
    <definedName name="šč_5_1">"#N/A"</definedName>
    <definedName name="šč_6">"#REF!"</definedName>
    <definedName name="šč_6_1">"#N/A"</definedName>
    <definedName name="šč_7">"#N/A"</definedName>
    <definedName name="tz">"#REF!"</definedName>
    <definedName name="tz_1">"#REF!"</definedName>
    <definedName name="tz_3">"#REF!"</definedName>
    <definedName name="tz_3_1">"#N/A"</definedName>
    <definedName name="tz_5">"#REF!"</definedName>
    <definedName name="tz_5_1">"#N/A"</definedName>
    <definedName name="tz_6">"#REF!"</definedName>
    <definedName name="tz_6_1">"#N/A"</definedName>
    <definedName name="tz_7">"#N/A"</definedName>
    <definedName name="vv">"#REF!"</definedName>
    <definedName name="vv_1">"#REF!"</definedName>
    <definedName name="vv_3">"#REF!"</definedName>
    <definedName name="vv_5">"#REF!"</definedName>
    <definedName name="vv_5_1">"#N/A"</definedName>
    <definedName name="vv_6">"#REF!"</definedName>
    <definedName name="vv_6_1">"#N/A"</definedName>
    <definedName name="vv_7">"#N/A"</definedName>
    <definedName name="wdrtzh">"#REF!"</definedName>
    <definedName name="wdrtzh_1">"#REF!"</definedName>
    <definedName name="wdrtzh_3">"#REF!"</definedName>
    <definedName name="wdrtzh_5">"#REF!"</definedName>
    <definedName name="wdrtzh_5_1">"#N/A"</definedName>
    <definedName name="wdrtzh_6">"#REF!"</definedName>
    <definedName name="wdrtzh_6_1">"#N/A"</definedName>
    <definedName name="wdrtzh_7">"#N/A"</definedName>
    <definedName name="wee">NA()</definedName>
    <definedName name="wee_5">NA()</definedName>
    <definedName name="wee_5_1">"#N/A"</definedName>
    <definedName name="wee_6">NA()</definedName>
    <definedName name="wee_6_1">"#N/A"</definedName>
    <definedName name="wee_7">"#N/A"</definedName>
    <definedName name="werrttz">"#REF!"</definedName>
    <definedName name="werrttz_1">"#REF!"</definedName>
    <definedName name="werrttz_5">"#N/A"</definedName>
    <definedName name="werrttz_6">"#REF!"</definedName>
    <definedName name="werrttz_6_1">"#N/A"</definedName>
    <definedName name="werrttz_7">"#N/A"</definedName>
    <definedName name="wert">"#REF!"</definedName>
    <definedName name="wert_1">"#REF!"</definedName>
    <definedName name="wert_5">"#N/A"</definedName>
    <definedName name="wert_6">"#REF!"</definedName>
    <definedName name="wert_6_1">"#N/A"</definedName>
    <definedName name="wert_7">"#N/A"</definedName>
    <definedName name="ww">"#REF!"</definedName>
    <definedName name="ww_1">"#REF!"</definedName>
    <definedName name="ww_3">"#REF!"</definedName>
    <definedName name="ww_5">"#REF!"</definedName>
    <definedName name="ww_5_1">"#N/A"</definedName>
    <definedName name="ww_6">"#REF!"</definedName>
    <definedName name="ww_6_1">"#N/A"</definedName>
    <definedName name="ww_7">"#N/A"</definedName>
    <definedName name="wwww">"#REF!"</definedName>
    <definedName name="wwww_1">"#REF!"</definedName>
    <definedName name="wwww_5">"#N/A"</definedName>
    <definedName name="wwww_6">"#REF!"</definedName>
    <definedName name="wwww_6_1">"#N/A"</definedName>
    <definedName name="wwww_7">"#N/A"</definedName>
    <definedName name="yx">"#REF!"</definedName>
    <definedName name="yx_1">"#REF!"</definedName>
    <definedName name="yx_3">"#REF!"</definedName>
    <definedName name="yx_5">"#REF!"</definedName>
    <definedName name="yx_5_1">"#N/A"</definedName>
    <definedName name="yx_6">"#REF!"</definedName>
    <definedName name="yx_6_1">"#N/A"</definedName>
    <definedName name="yx_7">"#N/A"</definedName>
    <definedName name="yxdrfvbgt">NA()</definedName>
    <definedName name="yxdrfvbgt_1">NA()</definedName>
    <definedName name="yxdrfvbgt_3">NA()</definedName>
    <definedName name="yxdrfvbgt_5">NA()</definedName>
    <definedName name="yxdrfvbgt_5_1">"#N/A"</definedName>
    <definedName name="yxdrfvbgt_6">NA()</definedName>
    <definedName name="yxdrfvbgt_6_1">"#N/A"</definedName>
    <definedName name="yxdrfvbgt_7">"#N/A"</definedName>
    <definedName name="yxxy">"#REF!"</definedName>
    <definedName name="yxxy_1">"#REF!"</definedName>
    <definedName name="yxxy_3">"#REF!"</definedName>
    <definedName name="yxxy_5">"#REF!"</definedName>
    <definedName name="yxxy_5_1">"#N/A"</definedName>
    <definedName name="yxxy_6">"#REF!"</definedName>
    <definedName name="yxxy_6_1">"#N/A"</definedName>
    <definedName name="yxxy_7">"#N/A"</definedName>
  </definedNames>
  <calcPr calcId="125725" iterateDelta="1E-4"/>
</workbook>
</file>

<file path=xl/calcChain.xml><?xml version="1.0" encoding="utf-8"?>
<calcChain xmlns="http://schemas.openxmlformats.org/spreadsheetml/2006/main">
  <c r="C9" i="3"/>
  <c r="C8"/>
  <c r="C7"/>
  <c r="C6"/>
  <c r="C5"/>
  <c r="O5" i="2"/>
  <c r="R5"/>
  <c r="U5"/>
  <c r="X5"/>
  <c r="AA5"/>
  <c r="AD5"/>
  <c r="AE5"/>
  <c r="AF5"/>
  <c r="AG5"/>
  <c r="AJ5"/>
  <c r="AH5"/>
  <c r="AI5"/>
  <c r="AK5"/>
  <c r="AL5"/>
  <c r="O6"/>
  <c r="R6"/>
  <c r="U6"/>
  <c r="X6"/>
  <c r="AA6"/>
  <c r="AH6"/>
  <c r="AI6"/>
  <c r="AK6"/>
  <c r="AL6"/>
  <c r="AD6"/>
  <c r="AE6"/>
  <c r="AJ6"/>
  <c r="AF6"/>
  <c r="AG6"/>
  <c r="O7"/>
  <c r="R7"/>
  <c r="U7"/>
  <c r="X7"/>
  <c r="AA7"/>
  <c r="AH7"/>
  <c r="AI7"/>
  <c r="AK7"/>
  <c r="AL7"/>
  <c r="AD7"/>
  <c r="AE7"/>
  <c r="AJ7"/>
  <c r="AF7"/>
  <c r="AG7"/>
  <c r="O9"/>
  <c r="R9"/>
  <c r="AG9"/>
  <c r="U9"/>
  <c r="X9"/>
  <c r="AA9"/>
  <c r="AD9"/>
  <c r="AE9"/>
  <c r="AF9"/>
  <c r="AH9"/>
  <c r="O10"/>
  <c r="R10"/>
  <c r="AG10"/>
  <c r="U10"/>
  <c r="X10"/>
  <c r="AA10"/>
  <c r="AD10"/>
  <c r="AE10"/>
  <c r="AF10"/>
  <c r="AH10"/>
  <c r="O11"/>
  <c r="R11"/>
  <c r="AG11"/>
  <c r="U11"/>
  <c r="X11"/>
  <c r="AA11"/>
  <c r="AD11"/>
  <c r="AE11"/>
  <c r="AF11"/>
  <c r="AH11"/>
  <c r="O13"/>
  <c r="R13"/>
  <c r="U13"/>
  <c r="X13"/>
  <c r="AA13"/>
  <c r="AH13"/>
  <c r="AI13"/>
  <c r="AK13"/>
  <c r="AL13"/>
  <c r="AD13"/>
  <c r="AE13"/>
  <c r="AJ13"/>
  <c r="AF13"/>
  <c r="AG13"/>
  <c r="O14"/>
  <c r="R14"/>
  <c r="U14"/>
  <c r="X14"/>
  <c r="AA14"/>
  <c r="AH14"/>
  <c r="AI14"/>
  <c r="AK14"/>
  <c r="AL14"/>
  <c r="AD14"/>
  <c r="AE14"/>
  <c r="AJ14"/>
  <c r="AF14"/>
  <c r="AG14"/>
  <c r="O15"/>
  <c r="R15"/>
  <c r="U15"/>
  <c r="X15"/>
  <c r="AA15"/>
  <c r="AH15"/>
  <c r="AI15"/>
  <c r="AK15"/>
  <c r="AL15"/>
  <c r="AD15"/>
  <c r="AE15"/>
  <c r="AJ15"/>
  <c r="AF15"/>
  <c r="AG15"/>
  <c r="O17"/>
  <c r="R17"/>
  <c r="AG17"/>
  <c r="U17"/>
  <c r="X17"/>
  <c r="AA17"/>
  <c r="AD17"/>
  <c r="AE17"/>
  <c r="AF17"/>
  <c r="AH17"/>
  <c r="O18"/>
  <c r="R18"/>
  <c r="AG18"/>
  <c r="U18"/>
  <c r="X18"/>
  <c r="AA18"/>
  <c r="AD18"/>
  <c r="AE18"/>
  <c r="AF18"/>
  <c r="AH18"/>
  <c r="O19"/>
  <c r="R19"/>
  <c r="AG19"/>
  <c r="U19"/>
  <c r="X19"/>
  <c r="AA19"/>
  <c r="AD19"/>
  <c r="AE19"/>
  <c r="AF19"/>
  <c r="AH19"/>
  <c r="O21"/>
  <c r="R21"/>
  <c r="U21"/>
  <c r="X21"/>
  <c r="AA21"/>
  <c r="AH21"/>
  <c r="AI21"/>
  <c r="AK21"/>
  <c r="AL21"/>
  <c r="AD21"/>
  <c r="AE21"/>
  <c r="AJ21"/>
  <c r="AF21"/>
  <c r="AG21"/>
  <c r="O22"/>
  <c r="R22"/>
  <c r="U22"/>
  <c r="X22"/>
  <c r="AA22"/>
  <c r="AH22"/>
  <c r="AI22"/>
  <c r="AK22"/>
  <c r="AL22"/>
  <c r="AD22"/>
  <c r="AE22"/>
  <c r="AJ22"/>
  <c r="AF22"/>
  <c r="AG22"/>
  <c r="O23"/>
  <c r="R23"/>
  <c r="U23"/>
  <c r="X23"/>
  <c r="AA23"/>
  <c r="AH23"/>
  <c r="AI23"/>
  <c r="AK23"/>
  <c r="AL23"/>
  <c r="AD23"/>
  <c r="AE23"/>
  <c r="AJ23"/>
  <c r="AF23"/>
  <c r="AG23"/>
  <c r="O25"/>
  <c r="R25"/>
  <c r="AG25"/>
  <c r="U25"/>
  <c r="X25"/>
  <c r="AA25"/>
  <c r="AD25"/>
  <c r="AE25"/>
  <c r="AF25"/>
  <c r="AH25"/>
  <c r="O26"/>
  <c r="R26"/>
  <c r="AG26"/>
  <c r="U26"/>
  <c r="X26"/>
  <c r="AA26"/>
  <c r="AD26"/>
  <c r="AE26"/>
  <c r="AF26"/>
  <c r="AH26"/>
  <c r="O27"/>
  <c r="R27"/>
  <c r="AG27"/>
  <c r="U27"/>
  <c r="X27"/>
  <c r="AA27"/>
  <c r="AD27"/>
  <c r="AE27"/>
  <c r="AF27"/>
  <c r="AH27"/>
  <c r="O5" i="1"/>
  <c r="R5"/>
  <c r="U5"/>
  <c r="X5"/>
  <c r="AA5"/>
  <c r="AH5"/>
  <c r="AI5"/>
  <c r="AK5"/>
  <c r="AL5"/>
  <c r="AD5"/>
  <c r="AE5"/>
  <c r="AJ5"/>
  <c r="AF5"/>
  <c r="AG5"/>
  <c r="O6"/>
  <c r="R6"/>
  <c r="U6"/>
  <c r="X6"/>
  <c r="AA6"/>
  <c r="AH6"/>
  <c r="AI6"/>
  <c r="AK6"/>
  <c r="AL6"/>
  <c r="AD6"/>
  <c r="AE6"/>
  <c r="AJ6"/>
  <c r="AF6"/>
  <c r="AG6"/>
  <c r="O7"/>
  <c r="R7"/>
  <c r="U7"/>
  <c r="X7"/>
  <c r="AA7"/>
  <c r="AH7"/>
  <c r="AI7"/>
  <c r="AK7"/>
  <c r="AL7"/>
  <c r="AD7"/>
  <c r="AE7"/>
  <c r="AJ7"/>
  <c r="AF7"/>
  <c r="AG7"/>
  <c r="O8"/>
  <c r="R8"/>
  <c r="U8"/>
  <c r="X8"/>
  <c r="AA8"/>
  <c r="AH8"/>
  <c r="AI8"/>
  <c r="AK8"/>
  <c r="AL8"/>
  <c r="AD8"/>
  <c r="AE8"/>
  <c r="AJ8"/>
  <c r="AF8"/>
  <c r="AG8"/>
  <c r="O9"/>
  <c r="R9"/>
  <c r="U9"/>
  <c r="X9"/>
  <c r="AA9"/>
  <c r="AH9"/>
  <c r="AI9"/>
  <c r="AK9"/>
  <c r="AL9"/>
  <c r="AD9"/>
  <c r="AE9"/>
  <c r="AJ9"/>
  <c r="AF9"/>
  <c r="AG9"/>
  <c r="O11"/>
  <c r="R11"/>
  <c r="U11"/>
  <c r="X11"/>
  <c r="AA11"/>
  <c r="AH11"/>
  <c r="AI11"/>
  <c r="AK11"/>
  <c r="AL11"/>
  <c r="AD11"/>
  <c r="AE11"/>
  <c r="AJ11"/>
  <c r="AF11"/>
  <c r="AG11"/>
  <c r="O13"/>
  <c r="R13"/>
  <c r="U13"/>
  <c r="X13"/>
  <c r="AA13"/>
  <c r="AH13"/>
  <c r="AI13"/>
  <c r="AK13"/>
  <c r="AL13"/>
  <c r="AD13"/>
  <c r="AE13"/>
  <c r="AJ13"/>
  <c r="AF13"/>
  <c r="AG13"/>
  <c r="O14"/>
  <c r="R14"/>
  <c r="U14"/>
  <c r="X14"/>
  <c r="AA14"/>
  <c r="AH14"/>
  <c r="AI14"/>
  <c r="AK14"/>
  <c r="AL14"/>
  <c r="AD14"/>
  <c r="AE14"/>
  <c r="AJ14"/>
  <c r="AF14"/>
  <c r="AG14"/>
  <c r="O15"/>
  <c r="R15"/>
  <c r="U15"/>
  <c r="X15"/>
  <c r="AA15"/>
  <c r="AH15"/>
  <c r="AI15"/>
  <c r="AK15"/>
  <c r="AL15"/>
  <c r="AD15"/>
  <c r="AE15"/>
  <c r="AJ15"/>
  <c r="AF15"/>
  <c r="AG15"/>
  <c r="O16"/>
  <c r="R16"/>
  <c r="U16"/>
  <c r="X16"/>
  <c r="AA16"/>
  <c r="AH16"/>
  <c r="AI16"/>
  <c r="AK16"/>
  <c r="AL16"/>
  <c r="AD16"/>
  <c r="AE16"/>
  <c r="AJ16"/>
  <c r="AF16"/>
  <c r="AG16"/>
  <c r="O17"/>
  <c r="R17"/>
  <c r="U17"/>
  <c r="X17"/>
  <c r="AA17"/>
  <c r="AH17"/>
  <c r="AI17"/>
  <c r="AK17"/>
  <c r="AL17"/>
  <c r="AD17"/>
  <c r="AE17"/>
  <c r="AJ17"/>
  <c r="AF17"/>
  <c r="AG17"/>
  <c r="O18"/>
  <c r="R18"/>
  <c r="U18"/>
  <c r="X18"/>
  <c r="AA18"/>
  <c r="AH18"/>
  <c r="AI18"/>
  <c r="AK18"/>
  <c r="AL18"/>
  <c r="AD18"/>
  <c r="AE18"/>
  <c r="AJ18"/>
  <c r="AF18"/>
  <c r="AG18"/>
  <c r="O19"/>
  <c r="R19"/>
  <c r="U19"/>
  <c r="X19"/>
  <c r="AA19"/>
  <c r="AH19"/>
  <c r="AI19"/>
  <c r="AK19"/>
  <c r="AL19"/>
  <c r="AD19"/>
  <c r="AE19"/>
  <c r="AJ19"/>
  <c r="AF19"/>
  <c r="AG19"/>
  <c r="O20"/>
  <c r="R20"/>
  <c r="U20"/>
  <c r="X20"/>
  <c r="AA20"/>
  <c r="AH20"/>
  <c r="AI20"/>
  <c r="AK20"/>
  <c r="AL20"/>
  <c r="AD20"/>
  <c r="AE20"/>
  <c r="AJ20"/>
  <c r="AF20"/>
  <c r="AG20"/>
  <c r="O21"/>
  <c r="R21"/>
  <c r="U21"/>
  <c r="X21"/>
  <c r="AA21"/>
  <c r="AH21"/>
  <c r="AI21"/>
  <c r="AK21"/>
  <c r="AL21"/>
  <c r="AD21"/>
  <c r="AE21"/>
  <c r="AJ21"/>
  <c r="AF21"/>
  <c r="AG21"/>
  <c r="O23"/>
  <c r="R23"/>
  <c r="U23"/>
  <c r="X23"/>
  <c r="AA23"/>
  <c r="AH23"/>
  <c r="AI23"/>
  <c r="AK23"/>
  <c r="AL23"/>
  <c r="AD23"/>
  <c r="AE23"/>
  <c r="AJ23"/>
  <c r="AF23"/>
  <c r="AG23"/>
  <c r="O24"/>
  <c r="R24"/>
  <c r="U24"/>
  <c r="X24"/>
  <c r="AA24"/>
  <c r="AH24"/>
  <c r="AI24"/>
  <c r="AK24"/>
  <c r="AL24"/>
  <c r="AD24"/>
  <c r="AE24"/>
  <c r="AJ24"/>
  <c r="AF24"/>
  <c r="AG24"/>
  <c r="O25"/>
  <c r="R25"/>
  <c r="U25"/>
  <c r="X25"/>
  <c r="AA25"/>
  <c r="AH25"/>
  <c r="AI25"/>
  <c r="AK25"/>
  <c r="AL25"/>
  <c r="AD25"/>
  <c r="AE25"/>
  <c r="AJ25"/>
  <c r="AF25"/>
  <c r="AG25"/>
  <c r="O26"/>
  <c r="R26"/>
  <c r="U26"/>
  <c r="X26"/>
  <c r="AA26"/>
  <c r="AH26"/>
  <c r="AI26"/>
  <c r="AK26"/>
  <c r="AL26"/>
  <c r="AD26"/>
  <c r="AE26"/>
  <c r="AF26"/>
  <c r="AG26"/>
  <c r="O27"/>
  <c r="R27"/>
  <c r="U27"/>
  <c r="X27"/>
  <c r="AA27"/>
  <c r="AH27"/>
  <c r="AI27"/>
  <c r="AK27"/>
  <c r="AL27"/>
  <c r="AD27"/>
  <c r="AE27"/>
  <c r="AJ27"/>
  <c r="AF27"/>
  <c r="AG27"/>
  <c r="O28"/>
  <c r="R28"/>
  <c r="U28"/>
  <c r="X28"/>
  <c r="AA28"/>
  <c r="AH28"/>
  <c r="AI28"/>
  <c r="AK28"/>
  <c r="AL28"/>
  <c r="AD28"/>
  <c r="AE28"/>
  <c r="AJ28"/>
  <c r="AF28"/>
  <c r="AG28"/>
  <c r="O29"/>
  <c r="R29"/>
  <c r="U29"/>
  <c r="X29"/>
  <c r="AA29"/>
  <c r="AH29"/>
  <c r="AI29"/>
  <c r="AK29"/>
  <c r="AL29"/>
  <c r="AD29"/>
  <c r="AE29"/>
  <c r="AJ29"/>
  <c r="AF29"/>
  <c r="AG29"/>
  <c r="O30"/>
  <c r="R30"/>
  <c r="U30"/>
  <c r="X30"/>
  <c r="AA30"/>
  <c r="AH30"/>
  <c r="AI30"/>
  <c r="AK30"/>
  <c r="AL30"/>
  <c r="AD30"/>
  <c r="AE30"/>
  <c r="AJ30"/>
  <c r="AF30"/>
  <c r="AG30"/>
  <c r="O31"/>
  <c r="R31"/>
  <c r="U31"/>
  <c r="X31"/>
  <c r="AA31"/>
  <c r="AH31"/>
  <c r="AI31"/>
  <c r="AK31"/>
  <c r="AL31"/>
  <c r="AD31"/>
  <c r="AE31"/>
  <c r="AJ31"/>
  <c r="AF31"/>
  <c r="AG31"/>
  <c r="O32"/>
  <c r="R32"/>
  <c r="U32"/>
  <c r="X32"/>
  <c r="AA32"/>
  <c r="AH32"/>
  <c r="AI32"/>
  <c r="AK32"/>
  <c r="AL32"/>
  <c r="AD32"/>
  <c r="AE32"/>
  <c r="AF32"/>
  <c r="AG32"/>
  <c r="O33"/>
  <c r="R33"/>
  <c r="U33"/>
  <c r="X33"/>
  <c r="AA33"/>
  <c r="AH33"/>
  <c r="AI33"/>
  <c r="AD33"/>
  <c r="AE33"/>
  <c r="AJ33"/>
  <c r="AF33"/>
  <c r="AG33"/>
  <c r="AK33"/>
  <c r="AL33"/>
  <c r="O34"/>
  <c r="R34"/>
  <c r="U34"/>
  <c r="X34"/>
  <c r="AA34"/>
  <c r="AH34"/>
  <c r="AD34"/>
  <c r="AE34"/>
  <c r="AF34"/>
  <c r="AG34"/>
  <c r="AI34"/>
  <c r="AK34"/>
  <c r="AL34"/>
  <c r="O35"/>
  <c r="R35"/>
  <c r="U35"/>
  <c r="X35"/>
  <c r="AA35"/>
  <c r="AH35"/>
  <c r="AD35"/>
  <c r="AE35"/>
  <c r="AF35"/>
  <c r="AG35"/>
  <c r="AI35"/>
  <c r="AK35"/>
  <c r="AL35"/>
  <c r="O37"/>
  <c r="R37"/>
  <c r="U37"/>
  <c r="X37"/>
  <c r="AA37"/>
  <c r="AH37"/>
  <c r="AD37"/>
  <c r="AE37"/>
  <c r="AF37"/>
  <c r="AG37"/>
  <c r="AI37"/>
  <c r="AK37"/>
  <c r="AL37"/>
  <c r="O38"/>
  <c r="R38"/>
  <c r="U38"/>
  <c r="X38"/>
  <c r="AA38"/>
  <c r="AH38"/>
  <c r="AD38"/>
  <c r="AE38"/>
  <c r="AJ38"/>
  <c r="AF38"/>
  <c r="AG38"/>
  <c r="AI38"/>
  <c r="AK38"/>
  <c r="AL38"/>
  <c r="O39"/>
  <c r="R39"/>
  <c r="U39"/>
  <c r="X39"/>
  <c r="AA39"/>
  <c r="AH39"/>
  <c r="AD39"/>
  <c r="AE39"/>
  <c r="AF39"/>
  <c r="AG39"/>
  <c r="AI39"/>
  <c r="AK39"/>
  <c r="AL39"/>
  <c r="O40"/>
  <c r="R40"/>
  <c r="U40"/>
  <c r="X40"/>
  <c r="AA40"/>
  <c r="AH40"/>
  <c r="AD40"/>
  <c r="AE40"/>
  <c r="AF40"/>
  <c r="AG40"/>
  <c r="AI40"/>
  <c r="AK40"/>
  <c r="AL40"/>
  <c r="O41"/>
  <c r="R41"/>
  <c r="U41"/>
  <c r="X41"/>
  <c r="AA41"/>
  <c r="AH41"/>
  <c r="AD41"/>
  <c r="AE41"/>
  <c r="AF41"/>
  <c r="AG41"/>
  <c r="AI41"/>
  <c r="AK41"/>
  <c r="AL41"/>
  <c r="O42"/>
  <c r="R42"/>
  <c r="U42"/>
  <c r="X42"/>
  <c r="AA42"/>
  <c r="AH42"/>
  <c r="AD42"/>
  <c r="AE42"/>
  <c r="AF42"/>
  <c r="AG42"/>
  <c r="AI42"/>
  <c r="AK42"/>
  <c r="AL42"/>
  <c r="O44"/>
  <c r="R44"/>
  <c r="U44"/>
  <c r="X44"/>
  <c r="AA44"/>
  <c r="AH44"/>
  <c r="AD44"/>
  <c r="AE44"/>
  <c r="AF44"/>
  <c r="AG44"/>
  <c r="AI44"/>
  <c r="AK44"/>
  <c r="AL44"/>
  <c r="O45"/>
  <c r="R45"/>
  <c r="U45"/>
  <c r="X45"/>
  <c r="AA45"/>
  <c r="AH45"/>
  <c r="AD45"/>
  <c r="AE45"/>
  <c r="AJ45"/>
  <c r="AF45"/>
  <c r="AG45"/>
  <c r="AI45"/>
  <c r="AK45"/>
  <c r="AL45"/>
  <c r="D5" i="3"/>
  <c r="AI27" i="2"/>
  <c r="AK27"/>
  <c r="AL27"/>
  <c r="AJ27"/>
  <c r="AI25"/>
  <c r="AK25"/>
  <c r="AL25"/>
  <c r="AL28"/>
  <c r="AJ25"/>
  <c r="AI19"/>
  <c r="AK19"/>
  <c r="AL19"/>
  <c r="AJ19"/>
  <c r="AI17"/>
  <c r="AK17"/>
  <c r="AL17"/>
  <c r="AL20"/>
  <c r="C4" i="3"/>
  <c r="AJ17" i="2"/>
  <c r="AI11"/>
  <c r="AK11"/>
  <c r="AL11"/>
  <c r="AJ11"/>
  <c r="AI9"/>
  <c r="AK9"/>
  <c r="AL9"/>
  <c r="AL12"/>
  <c r="AJ9"/>
  <c r="AL24"/>
  <c r="AL16"/>
  <c r="AL8"/>
  <c r="AI26"/>
  <c r="AK26"/>
  <c r="AL26"/>
  <c r="AJ26"/>
  <c r="AI18"/>
  <c r="AK18"/>
  <c r="AL18"/>
  <c r="AJ18"/>
  <c r="AI10"/>
  <c r="AK10"/>
  <c r="AL10"/>
  <c r="AJ10"/>
  <c r="AJ42" i="1"/>
  <c r="AJ40"/>
  <c r="AJ35"/>
  <c r="AJ32"/>
  <c r="AJ26"/>
  <c r="AJ44"/>
  <c r="AJ41"/>
  <c r="AJ39"/>
  <c r="AJ37"/>
  <c r="AJ34"/>
</calcChain>
</file>

<file path=xl/sharedStrings.xml><?xml version="1.0" encoding="utf-8"?>
<sst xmlns="http://schemas.openxmlformats.org/spreadsheetml/2006/main" count="293" uniqueCount="129">
  <si>
    <t>Pohár starostu obce Likavka 1.11.2014</t>
  </si>
  <si>
    <t>Por.</t>
  </si>
  <si>
    <t>Meno</t>
  </si>
  <si>
    <t>Rok
nar.</t>
  </si>
  <si>
    <t>Klub</t>
  </si>
  <si>
    <t>Tel.
hm.</t>
  </si>
  <si>
    <t>Tel. výška</t>
  </si>
  <si>
    <t>Hod plnou loptou (dm)</t>
  </si>
  <si>
    <t>Trojskok (dm)</t>
  </si>
  <si>
    <t>Trh</t>
  </si>
  <si>
    <t>Nadhod</t>
  </si>
  <si>
    <t>Hod plnou loptou</t>
  </si>
  <si>
    <t xml:space="preserve">Trojskok </t>
  </si>
  <si>
    <t>Dvojboj</t>
  </si>
  <si>
    <t>Štvorboj</t>
  </si>
  <si>
    <t>Sinclair</t>
  </si>
  <si>
    <t>Výsledný súčet bodov</t>
  </si>
  <si>
    <t>1. pok.</t>
  </si>
  <si>
    <t>2. pok.</t>
  </si>
  <si>
    <t>3. pok.</t>
  </si>
  <si>
    <t>Kg</t>
  </si>
  <si>
    <t>Body</t>
  </si>
  <si>
    <t>Spolu</t>
  </si>
  <si>
    <t>Laura Mikušová</t>
  </si>
  <si>
    <t>PNM</t>
  </si>
  <si>
    <t>45n</t>
  </si>
  <si>
    <t>58n</t>
  </si>
  <si>
    <t>Dominika Brodová</t>
  </si>
  <si>
    <t>34n</t>
  </si>
  <si>
    <t>Karolína Bubušová</t>
  </si>
  <si>
    <t>VME</t>
  </si>
  <si>
    <t>Rebeka Flóra Vígh</t>
  </si>
  <si>
    <t>Réka EGRECKÁ</t>
  </si>
  <si>
    <t>13n</t>
  </si>
  <si>
    <t>Dor.</t>
  </si>
  <si>
    <t>Dalma Mihalovičová</t>
  </si>
  <si>
    <t>46n</t>
  </si>
  <si>
    <t>60n</t>
  </si>
  <si>
    <t>Ml. žiaci</t>
  </si>
  <si>
    <t>Marián Poláček</t>
  </si>
  <si>
    <t>40n</t>
  </si>
  <si>
    <t>50n</t>
  </si>
  <si>
    <t>Adam Benika</t>
  </si>
  <si>
    <t>33n</t>
  </si>
  <si>
    <t>37n</t>
  </si>
  <si>
    <t>Dávid Lukáč</t>
  </si>
  <si>
    <t>Peter Bomba</t>
  </si>
  <si>
    <t>BOB</t>
  </si>
  <si>
    <t>23n</t>
  </si>
  <si>
    <t>36n</t>
  </si>
  <si>
    <t>Jaroslav Šimo</t>
  </si>
  <si>
    <t>SRB</t>
  </si>
  <si>
    <t>Šimon Mastiš</t>
  </si>
  <si>
    <t>Jakub Prekop</t>
  </si>
  <si>
    <t>Mario Bomba</t>
  </si>
  <si>
    <t>19n</t>
  </si>
  <si>
    <t>St. žiaci</t>
  </si>
  <si>
    <t>Tomáš Romaňák</t>
  </si>
  <si>
    <t>Jakub Hromjak</t>
  </si>
  <si>
    <t>82n</t>
  </si>
  <si>
    <t>Dominik Chovanec</t>
  </si>
  <si>
    <t>WDK</t>
  </si>
  <si>
    <t>Vladimír Kubala</t>
  </si>
  <si>
    <t>KNK</t>
  </si>
  <si>
    <t>75n</t>
  </si>
  <si>
    <t>103n</t>
  </si>
  <si>
    <t>Vladimír Škapec</t>
  </si>
  <si>
    <t>85n</t>
  </si>
  <si>
    <t>Jan Dvořák</t>
  </si>
  <si>
    <t>BOSK</t>
  </si>
  <si>
    <t>76n</t>
  </si>
  <si>
    <t>100n</t>
  </si>
  <si>
    <t>Ján Kočibál</t>
  </si>
  <si>
    <t>Tomáš Procházka</t>
  </si>
  <si>
    <t>86n</t>
  </si>
  <si>
    <t>Dominik Krajčovič</t>
  </si>
  <si>
    <t>Marian Bobček</t>
  </si>
  <si>
    <t>Ján Kruták</t>
  </si>
  <si>
    <t>Patrik Nedbal</t>
  </si>
  <si>
    <t>47n</t>
  </si>
  <si>
    <t>65n</t>
  </si>
  <si>
    <t>Peter Buschbacher</t>
  </si>
  <si>
    <t>35n</t>
  </si>
  <si>
    <t>55n</t>
  </si>
  <si>
    <t>Dorastenci</t>
  </si>
  <si>
    <t>Matej Poštek</t>
  </si>
  <si>
    <t>105n</t>
  </si>
  <si>
    <t>Miroslav Parolek</t>
  </si>
  <si>
    <t>95n</t>
  </si>
  <si>
    <t>102n</t>
  </si>
  <si>
    <t>Ondrej Hoviacky</t>
  </si>
  <si>
    <t>Šimon Hatala</t>
  </si>
  <si>
    <t>90n</t>
  </si>
  <si>
    <t>Adam Pristach</t>
  </si>
  <si>
    <t>54n</t>
  </si>
  <si>
    <t>68n</t>
  </si>
  <si>
    <t>Darius Olos</t>
  </si>
  <si>
    <t>Juniori</t>
  </si>
  <si>
    <t>Patrik Poštek</t>
  </si>
  <si>
    <t>110n</t>
  </si>
  <si>
    <t>145n</t>
  </si>
  <si>
    <t>Tomáš Matúška</t>
  </si>
  <si>
    <t>107n</t>
  </si>
  <si>
    <t>Rozhodcovia:</t>
  </si>
  <si>
    <t>Bohumil Motejlek</t>
  </si>
  <si>
    <t>Marián Buschbacher</t>
  </si>
  <si>
    <t>Ing. Marián Buschbacher</t>
  </si>
  <si>
    <t>Jozef Hromjak</t>
  </si>
  <si>
    <t>Milan Kubák</t>
  </si>
  <si>
    <t>SRB A</t>
  </si>
  <si>
    <t>SRB B</t>
  </si>
  <si>
    <t>Poradie</t>
  </si>
  <si>
    <t>Družstvo</t>
  </si>
  <si>
    <t>sinc.</t>
  </si>
  <si>
    <t>2. kolo</t>
  </si>
  <si>
    <t>3. kolo</t>
  </si>
  <si>
    <t>1.</t>
  </si>
  <si>
    <t>2.</t>
  </si>
  <si>
    <t>3</t>
  </si>
  <si>
    <t>4</t>
  </si>
  <si>
    <t>5</t>
  </si>
  <si>
    <t>6</t>
  </si>
  <si>
    <t>Slávia Ružomberok   A</t>
  </si>
  <si>
    <t>Krasno nad Kysucou</t>
  </si>
  <si>
    <t>Boskovice</t>
  </si>
  <si>
    <t>Dolný Kubín</t>
  </si>
  <si>
    <t>Pohár starostu Likavky</t>
  </si>
  <si>
    <t>Slávia Ružomberok   B</t>
  </si>
  <si>
    <t>Nové Mesto nad Váhom</t>
  </si>
</sst>
</file>

<file path=xl/styles.xml><?xml version="1.0" encoding="utf-8"?>
<styleSheet xmlns="http://schemas.openxmlformats.org/spreadsheetml/2006/main">
  <numFmts count="9">
    <numFmt numFmtId="164" formatCode="0.0"/>
    <numFmt numFmtId="165" formatCode="_-* #,##0&quot; Kč&quot;_-;\-* #,##0&quot; Kč&quot;_-;_-* &quot;- Kč&quot;_-;_-@_-"/>
    <numFmt numFmtId="166" formatCode="#,##0.0"/>
    <numFmt numFmtId="167" formatCode="#,##0.00&quot; Sk&quot;;\-#,##0.00&quot; Sk&quot;"/>
    <numFmt numFmtId="168" formatCode="#,##0&quot; Sk&quot;;\-#,##0&quot; Sk&quot;"/>
    <numFmt numFmtId="169" formatCode="mmmm\ d&quot;, &quot;yyyy"/>
    <numFmt numFmtId="170" formatCode="&quot;Áno&quot;;&quot;Áno&quot;;&quot;Nie&quot;"/>
    <numFmt numFmtId="171" formatCode="yy/mm/dd"/>
    <numFmt numFmtId="172" formatCode="0.0000"/>
  </numFmts>
  <fonts count="55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Avinion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8"/>
      <name val="Avinion"/>
      <charset val="238"/>
    </font>
    <font>
      <b/>
      <sz val="12"/>
      <name val="Avinion"/>
      <charset val="238"/>
    </font>
    <font>
      <b/>
      <sz val="11"/>
      <color indexed="62"/>
      <name val="Calibri"/>
      <family val="2"/>
      <charset val="238"/>
    </font>
    <font>
      <u/>
      <sz val="10"/>
      <color indexed="12"/>
      <name val="Arial CE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u/>
      <sz val="12"/>
      <color indexed="20"/>
      <name val="Arial CE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MS Sans Serif"/>
      <family val="2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1"/>
      <color indexed="8"/>
      <name val="Calibri"/>
      <family val="2"/>
    </font>
    <font>
      <sz val="8"/>
      <name val="Verdana"/>
      <family val="2"/>
      <charset val="238"/>
    </font>
    <font>
      <sz val="10"/>
      <name val="Arial"/>
      <family val="2"/>
    </font>
    <font>
      <sz val="10"/>
      <color indexed="16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4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b/>
      <sz val="10"/>
      <color indexed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6"/>
      <name val="Times New Roman"/>
      <family val="1"/>
      <charset val="238"/>
    </font>
    <font>
      <b/>
      <sz val="14"/>
      <color indexed="10"/>
      <name val="Arial"/>
      <family val="2"/>
      <charset val="238"/>
    </font>
    <font>
      <b/>
      <sz val="14"/>
      <color indexed="12"/>
      <name val="Arial"/>
      <family val="2"/>
      <charset val="238"/>
    </font>
    <font>
      <b/>
      <sz val="16"/>
      <color indexed="10"/>
      <name val="Times New Roman"/>
      <family val="1"/>
      <charset val="238"/>
    </font>
    <font>
      <b/>
      <sz val="16"/>
      <color indexed="12"/>
      <name val="Times New Roman"/>
      <family val="1"/>
      <charset val="238"/>
    </font>
    <font>
      <sz val="12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sz val="48"/>
      <name val="Times New Roman"/>
      <family val="1"/>
      <charset val="238"/>
    </font>
    <font>
      <b/>
      <sz val="14"/>
      <color indexed="8"/>
      <name val="Arial"/>
      <family val="2"/>
      <charset val="238"/>
    </font>
    <font>
      <sz val="12"/>
      <name val="Arial"/>
      <family val="2"/>
      <charset val="1"/>
    </font>
    <font>
      <sz val="12"/>
      <color indexed="8"/>
      <name val="Times New Roman"/>
      <family val="1"/>
      <charset val="238"/>
    </font>
    <font>
      <sz val="26"/>
      <color indexed="8"/>
      <name val="Times New Roman"/>
      <family val="1"/>
      <charset val="238"/>
    </font>
    <font>
      <b/>
      <sz val="15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0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27"/>
        <bgColor indexed="42"/>
      </patternFill>
    </fill>
    <fill>
      <patternFill patternType="solid">
        <fgColor indexed="47"/>
        <bgColor indexed="4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5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50"/>
      </patternFill>
    </fill>
    <fill>
      <patternFill patternType="solid">
        <fgColor indexed="49"/>
        <bgColor indexed="40"/>
      </patternFill>
    </fill>
    <fill>
      <patternFill patternType="solid">
        <fgColor indexed="24"/>
        <bgColor indexed="55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46"/>
        <bgColor indexed="47"/>
      </patternFill>
    </fill>
    <fill>
      <patternFill patternType="solid">
        <fgColor indexed="42"/>
        <bgColor indexed="13"/>
      </patternFill>
    </fill>
    <fill>
      <patternFill patternType="solid">
        <fgColor indexed="55"/>
        <bgColor indexed="23"/>
      </patternFill>
    </fill>
    <fill>
      <patternFill patternType="solid">
        <fgColor indexed="13"/>
        <bgColor indexed="42"/>
      </patternFill>
    </fill>
    <fill>
      <patternFill patternType="solid">
        <fgColor indexed="51"/>
        <bgColor indexed="34"/>
      </patternFill>
    </fill>
    <fill>
      <patternFill patternType="solid">
        <fgColor indexed="31"/>
        <bgColor indexed="50"/>
      </patternFill>
    </fill>
    <fill>
      <patternFill patternType="solid">
        <fgColor indexed="50"/>
        <bgColor indexed="31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</borders>
  <cellStyleXfs count="82">
    <xf numFmtId="0" fontId="0" fillId="0" borderId="0"/>
    <xf numFmtId="0" fontId="2" fillId="0" borderId="0">
      <alignment horizontal="center"/>
    </xf>
    <xf numFmtId="165" fontId="3" fillId="0" borderId="0"/>
    <xf numFmtId="0" fontId="1" fillId="2" borderId="0"/>
    <xf numFmtId="0" fontId="1" fillId="3" borderId="0"/>
    <xf numFmtId="0" fontId="1" fillId="4" borderId="0"/>
    <xf numFmtId="0" fontId="1" fillId="2" borderId="0"/>
    <xf numFmtId="0" fontId="1" fillId="2" borderId="0"/>
    <xf numFmtId="0" fontId="1" fillId="3" borderId="0"/>
    <xf numFmtId="0" fontId="1" fillId="5" borderId="0"/>
    <xf numFmtId="0" fontId="1" fillId="6" borderId="0"/>
    <xf numFmtId="0" fontId="1" fillId="7" borderId="0"/>
    <xf numFmtId="0" fontId="1" fillId="5" borderId="0"/>
    <xf numFmtId="0" fontId="1" fillId="8" borderId="0"/>
    <xf numFmtId="0" fontId="1" fillId="3" borderId="0"/>
    <xf numFmtId="0" fontId="5" fillId="9" borderId="0"/>
    <xf numFmtId="0" fontId="5" fillId="6" borderId="0"/>
    <xf numFmtId="0" fontId="5" fillId="7" borderId="0"/>
    <xf numFmtId="0" fontId="5" fillId="10" borderId="0"/>
    <xf numFmtId="0" fontId="5" fillId="9" borderId="0"/>
    <xf numFmtId="0" fontId="5" fillId="3" borderId="0"/>
    <xf numFmtId="0" fontId="5" fillId="9" borderId="0"/>
    <xf numFmtId="0" fontId="5" fillId="11" borderId="0"/>
    <xf numFmtId="0" fontId="5" fillId="12" borderId="0"/>
    <xf numFmtId="0" fontId="5" fillId="13" borderId="0"/>
    <xf numFmtId="0" fontId="5" fillId="9" borderId="0"/>
    <xf numFmtId="0" fontId="5" fillId="14" borderId="0"/>
    <xf numFmtId="0" fontId="6" fillId="15" borderId="0"/>
    <xf numFmtId="0" fontId="7" fillId="2" borderId="1"/>
    <xf numFmtId="166" fontId="4" fillId="0" borderId="0"/>
    <xf numFmtId="3" fontId="4" fillId="0" borderId="0"/>
    <xf numFmtId="0" fontId="26" fillId="16" borderId="0" applyNumberFormat="0" applyBorder="0" applyAlignment="0" applyProtection="0"/>
    <xf numFmtId="167" fontId="4" fillId="0" borderId="0"/>
    <xf numFmtId="168" fontId="4" fillId="0" borderId="0"/>
    <xf numFmtId="169" fontId="4" fillId="0" borderId="0"/>
    <xf numFmtId="0" fontId="1" fillId="0" borderId="0"/>
    <xf numFmtId="0" fontId="23" fillId="0" borderId="0"/>
    <xf numFmtId="0" fontId="8" fillId="0" borderId="0"/>
    <xf numFmtId="2" fontId="4" fillId="0" borderId="0"/>
    <xf numFmtId="0" fontId="9" fillId="17" borderId="0"/>
    <xf numFmtId="0" fontId="10" fillId="0" borderId="0"/>
    <xf numFmtId="0" fontId="11" fillId="0" borderId="0"/>
    <xf numFmtId="0" fontId="12" fillId="0" borderId="2"/>
    <xf numFmtId="0" fontId="12" fillId="0" borderId="0"/>
    <xf numFmtId="0" fontId="13" fillId="0" borderId="0"/>
    <xf numFmtId="0" fontId="14" fillId="18" borderId="3"/>
    <xf numFmtId="0" fontId="15" fillId="3" borderId="1"/>
    <xf numFmtId="0" fontId="16" fillId="0" borderId="4"/>
    <xf numFmtId="0" fontId="17" fillId="0" borderId="0"/>
    <xf numFmtId="0" fontId="18" fillId="7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54" fillId="0" borderId="0"/>
    <xf numFmtId="0" fontId="25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54" fillId="0" borderId="0"/>
    <xf numFmtId="0" fontId="1" fillId="0" borderId="0"/>
    <xf numFmtId="0" fontId="25" fillId="0" borderId="0"/>
    <xf numFmtId="0" fontId="3" fillId="0" borderId="0"/>
    <xf numFmtId="0" fontId="54" fillId="0" borderId="0"/>
    <xf numFmtId="0" fontId="54" fillId="0" borderId="0"/>
    <xf numFmtId="164" fontId="3" fillId="0" borderId="0">
      <alignment vertical="center"/>
    </xf>
    <xf numFmtId="0" fontId="54" fillId="0" borderId="0"/>
    <xf numFmtId="0" fontId="1" fillId="4" borderId="5"/>
    <xf numFmtId="0" fontId="19" fillId="2" borderId="6"/>
    <xf numFmtId="0" fontId="3" fillId="0" borderId="0"/>
    <xf numFmtId="10" fontId="4" fillId="0" borderId="0"/>
    <xf numFmtId="0" fontId="20" fillId="0" borderId="0"/>
    <xf numFmtId="0" fontId="21" fillId="0" borderId="0"/>
    <xf numFmtId="0" fontId="4" fillId="0" borderId="7"/>
    <xf numFmtId="0" fontId="22" fillId="0" borderId="0"/>
  </cellStyleXfs>
  <cellXfs count="70">
    <xf numFmtId="0" fontId="0" fillId="0" borderId="0" xfId="0"/>
    <xf numFmtId="0" fontId="27" fillId="0" borderId="0" xfId="65" applyFont="1" applyAlignment="1">
      <alignment vertical="center"/>
    </xf>
    <xf numFmtId="171" fontId="27" fillId="0" borderId="0" xfId="65" applyNumberFormat="1" applyFont="1" applyAlignment="1">
      <alignment vertical="center"/>
    </xf>
    <xf numFmtId="2" fontId="27" fillId="0" borderId="0" xfId="65" applyNumberFormat="1" applyFont="1" applyAlignment="1">
      <alignment vertical="center"/>
    </xf>
    <xf numFmtId="164" fontId="28" fillId="0" borderId="0" xfId="65" applyNumberFormat="1" applyFont="1" applyAlignment="1">
      <alignment vertical="center"/>
    </xf>
    <xf numFmtId="0" fontId="28" fillId="0" borderId="0" xfId="65" applyFont="1" applyAlignment="1">
      <alignment vertical="center"/>
    </xf>
    <xf numFmtId="164" fontId="27" fillId="0" borderId="0" xfId="65" applyNumberFormat="1" applyFont="1" applyAlignment="1">
      <alignment vertical="center"/>
    </xf>
    <xf numFmtId="1" fontId="27" fillId="0" borderId="0" xfId="65" applyNumberFormat="1" applyFont="1" applyAlignment="1">
      <alignment vertical="center"/>
    </xf>
    <xf numFmtId="0" fontId="27" fillId="0" borderId="0" xfId="65" applyFont="1" applyAlignment="1">
      <alignment horizontal="center" vertical="center"/>
    </xf>
    <xf numFmtId="164" fontId="30" fillId="19" borderId="8" xfId="70" applyNumberFormat="1" applyFont="1" applyFill="1" applyBorder="1" applyAlignment="1">
      <alignment horizontal="center" vertical="center" wrapText="1"/>
    </xf>
    <xf numFmtId="1" fontId="32" fillId="19" borderId="8" xfId="70" applyNumberFormat="1" applyFont="1" applyFill="1" applyBorder="1" applyAlignment="1">
      <alignment horizontal="center" vertical="center"/>
    </xf>
    <xf numFmtId="1" fontId="33" fillId="19" borderId="8" xfId="70" applyNumberFormat="1" applyFont="1" applyFill="1" applyBorder="1" applyAlignment="1">
      <alignment horizontal="center" vertical="center"/>
    </xf>
    <xf numFmtId="0" fontId="28" fillId="19" borderId="8" xfId="70" applyNumberFormat="1" applyFont="1" applyFill="1" applyBorder="1" applyAlignment="1">
      <alignment horizontal="center" vertical="center"/>
    </xf>
    <xf numFmtId="0" fontId="34" fillId="0" borderId="8" xfId="52" applyNumberFormat="1" applyFont="1" applyFill="1" applyBorder="1" applyAlignment="1" applyProtection="1">
      <alignment horizontal="center" vertical="center"/>
    </xf>
    <xf numFmtId="0" fontId="35" fillId="0" borderId="9" xfId="71" applyFont="1" applyFill="1" applyBorder="1" applyAlignment="1">
      <alignment vertical="center"/>
    </xf>
    <xf numFmtId="1" fontId="36" fillId="0" borderId="8" xfId="70" applyNumberFormat="1" applyFont="1" applyFill="1" applyBorder="1" applyAlignment="1">
      <alignment horizontal="center" vertical="center"/>
    </xf>
    <xf numFmtId="1" fontId="36" fillId="0" borderId="8" xfId="65" applyNumberFormat="1" applyFont="1" applyFill="1" applyBorder="1" applyAlignment="1">
      <alignment horizontal="center" vertical="center"/>
    </xf>
    <xf numFmtId="2" fontId="37" fillId="0" borderId="8" xfId="54" applyNumberFormat="1" applyFont="1" applyBorder="1" applyAlignment="1">
      <alignment horizontal="center" vertical="center"/>
    </xf>
    <xf numFmtId="1" fontId="38" fillId="0" borderId="8" xfId="54" applyNumberFormat="1" applyFont="1" applyBorder="1" applyAlignment="1">
      <alignment horizontal="center" vertical="center"/>
    </xf>
    <xf numFmtId="2" fontId="39" fillId="0" borderId="8" xfId="54" applyNumberFormat="1" applyFont="1" applyBorder="1" applyAlignment="1">
      <alignment horizontal="center" vertical="center"/>
    </xf>
    <xf numFmtId="2" fontId="40" fillId="0" borderId="8" xfId="54" applyNumberFormat="1" applyFont="1" applyBorder="1" applyAlignment="1">
      <alignment horizontal="center" vertical="center"/>
    </xf>
    <xf numFmtId="0" fontId="34" fillId="0" borderId="8" xfId="70" applyNumberFormat="1" applyFont="1" applyFill="1" applyBorder="1" applyAlignment="1">
      <alignment horizontal="center" vertical="center"/>
    </xf>
    <xf numFmtId="0" fontId="34" fillId="0" borderId="8" xfId="72" applyNumberFormat="1" applyFont="1" applyFill="1" applyBorder="1" applyAlignment="1">
      <alignment horizontal="center" vertical="center"/>
    </xf>
    <xf numFmtId="0" fontId="34" fillId="20" borderId="8" xfId="72" applyNumberFormat="1" applyFont="1" applyFill="1" applyBorder="1" applyAlignment="1">
      <alignment horizontal="center" vertical="center"/>
    </xf>
    <xf numFmtId="164" fontId="41" fillId="0" borderId="8" xfId="70" applyNumberFormat="1" applyFont="1" applyFill="1" applyBorder="1" applyAlignment="1">
      <alignment horizontal="center" vertical="center"/>
    </xf>
    <xf numFmtId="164" fontId="42" fillId="0" borderId="8" xfId="70" applyNumberFormat="1" applyFont="1" applyFill="1" applyBorder="1" applyAlignment="1">
      <alignment horizontal="center" vertical="center"/>
    </xf>
    <xf numFmtId="1" fontId="34" fillId="0" borderId="8" xfId="70" applyNumberFormat="1" applyFont="1" applyFill="1" applyBorder="1" applyAlignment="1">
      <alignment horizontal="center" vertical="center"/>
    </xf>
    <xf numFmtId="1" fontId="34" fillId="21" borderId="8" xfId="70" applyNumberFormat="1" applyFont="1" applyFill="1" applyBorder="1" applyAlignment="1">
      <alignment horizontal="center" vertical="center"/>
    </xf>
    <xf numFmtId="172" fontId="34" fillId="0" borderId="8" xfId="35" applyNumberFormat="1" applyFont="1" applyBorder="1" applyAlignment="1">
      <alignment horizontal="center" vertical="center" wrapText="1"/>
    </xf>
    <xf numFmtId="2" fontId="34" fillId="22" borderId="8" xfId="70" applyNumberFormat="1" applyFont="1" applyFill="1" applyBorder="1" applyAlignment="1">
      <alignment horizontal="center" vertical="center"/>
    </xf>
    <xf numFmtId="1" fontId="43" fillId="0" borderId="8" xfId="35" applyNumberFormat="1" applyFont="1" applyBorder="1" applyAlignment="1">
      <alignment horizontal="center" vertical="center"/>
    </xf>
    <xf numFmtId="0" fontId="36" fillId="0" borderId="8" xfId="60" applyFont="1" applyFill="1" applyBorder="1" applyAlignment="1">
      <alignment horizontal="center" vertical="center"/>
    </xf>
    <xf numFmtId="0" fontId="36" fillId="0" borderId="8" xfId="35" applyFont="1" applyBorder="1" applyAlignment="1">
      <alignment horizontal="center" vertical="center"/>
    </xf>
    <xf numFmtId="1" fontId="36" fillId="0" borderId="8" xfId="35" applyNumberFormat="1" applyFont="1" applyBorder="1" applyAlignment="1">
      <alignment horizontal="center" vertical="center"/>
    </xf>
    <xf numFmtId="1" fontId="38" fillId="0" borderId="8" xfId="70" applyNumberFormat="1" applyFont="1" applyFill="1" applyBorder="1" applyAlignment="1">
      <alignment horizontal="center" vertical="center"/>
    </xf>
    <xf numFmtId="2" fontId="38" fillId="0" borderId="8" xfId="54" applyNumberFormat="1" applyFont="1" applyBorder="1" applyAlignment="1">
      <alignment horizontal="center" vertical="center"/>
    </xf>
    <xf numFmtId="2" fontId="41" fillId="0" borderId="8" xfId="54" applyNumberFormat="1" applyFont="1" applyBorder="1" applyAlignment="1">
      <alignment horizontal="center" vertical="center"/>
    </xf>
    <xf numFmtId="2" fontId="42" fillId="0" borderId="8" xfId="54" applyNumberFormat="1" applyFont="1" applyBorder="1" applyAlignment="1">
      <alignment horizontal="center" vertical="center"/>
    </xf>
    <xf numFmtId="0" fontId="44" fillId="0" borderId="8" xfId="35" applyFont="1" applyBorder="1" applyAlignment="1">
      <alignment vertical="center"/>
    </xf>
    <xf numFmtId="0" fontId="45" fillId="0" borderId="8" xfId="35" applyFont="1" applyBorder="1" applyAlignment="1">
      <alignment vertical="center"/>
    </xf>
    <xf numFmtId="1" fontId="38" fillId="0" borderId="8" xfId="65" applyNumberFormat="1" applyFont="1" applyFill="1" applyBorder="1" applyAlignment="1">
      <alignment horizontal="center" vertical="center"/>
    </xf>
    <xf numFmtId="0" fontId="47" fillId="0" borderId="8" xfId="35" applyFont="1" applyBorder="1" applyAlignment="1">
      <alignment vertical="center"/>
    </xf>
    <xf numFmtId="172" fontId="34" fillId="0" borderId="8" xfId="52" applyNumberFormat="1" applyFont="1" applyFill="1" applyBorder="1" applyAlignment="1" applyProtection="1">
      <alignment vertical="center"/>
    </xf>
    <xf numFmtId="1" fontId="48" fillId="0" borderId="8" xfId="65" applyNumberFormat="1" applyFont="1" applyFill="1" applyBorder="1" applyAlignment="1">
      <alignment horizontal="center" vertical="center"/>
    </xf>
    <xf numFmtId="0" fontId="49" fillId="0" borderId="0" xfId="35" applyFont="1"/>
    <xf numFmtId="164" fontId="30" fillId="19" borderId="8" xfId="70" applyNumberFormat="1" applyFont="1" applyFill="1" applyBorder="1" applyAlignment="1">
      <alignment horizontal="center" vertical="center"/>
    </xf>
    <xf numFmtId="164" fontId="51" fillId="19" borderId="8" xfId="70" applyNumberFormat="1" applyFont="1" applyFill="1" applyBorder="1" applyAlignment="1">
      <alignment horizontal="center" vertical="center"/>
    </xf>
    <xf numFmtId="0" fontId="51" fillId="0" borderId="8" xfId="35" applyFont="1" applyBorder="1" applyAlignment="1">
      <alignment horizontal="center" vertical="center"/>
    </xf>
    <xf numFmtId="1" fontId="38" fillId="0" borderId="8" xfId="65" applyNumberFormat="1" applyFont="1" applyFill="1" applyBorder="1" applyAlignment="1">
      <alignment horizontal="left" vertical="center"/>
    </xf>
    <xf numFmtId="172" fontId="52" fillId="0" borderId="8" xfId="35" applyNumberFormat="1" applyFont="1" applyFill="1" applyBorder="1" applyAlignment="1">
      <alignment horizontal="center" vertical="center"/>
    </xf>
    <xf numFmtId="172" fontId="53" fillId="0" borderId="8" xfId="35" applyNumberFormat="1" applyFont="1" applyFill="1" applyBorder="1" applyAlignment="1">
      <alignment horizontal="center" vertical="center"/>
    </xf>
    <xf numFmtId="0" fontId="49" fillId="0" borderId="8" xfId="35" applyFont="1" applyFill="1" applyBorder="1" applyAlignment="1">
      <alignment horizontal="center" vertical="center"/>
    </xf>
    <xf numFmtId="172" fontId="51" fillId="0" borderId="8" xfId="35" applyNumberFormat="1" applyFont="1" applyFill="1" applyBorder="1" applyAlignment="1">
      <alignment horizontal="center" vertical="center"/>
    </xf>
    <xf numFmtId="172" fontId="52" fillId="0" borderId="8" xfId="52" applyNumberFormat="1" applyFont="1" applyFill="1" applyBorder="1" applyAlignment="1" applyProtection="1">
      <alignment vertical="center"/>
    </xf>
    <xf numFmtId="1" fontId="28" fillId="19" borderId="8" xfId="70" applyNumberFormat="1" applyFont="1" applyFill="1" applyBorder="1" applyAlignment="1">
      <alignment horizontal="center" vertical="center" textRotation="90" wrapText="1"/>
    </xf>
    <xf numFmtId="2" fontId="28" fillId="19" borderId="8" xfId="70" applyNumberFormat="1" applyFont="1" applyFill="1" applyBorder="1" applyAlignment="1">
      <alignment horizontal="center" vertical="center" wrapText="1"/>
    </xf>
    <xf numFmtId="164" fontId="28" fillId="19" borderId="8" xfId="70" applyNumberFormat="1" applyFont="1" applyFill="1" applyBorder="1" applyAlignment="1">
      <alignment horizontal="center" vertical="center" wrapText="1"/>
    </xf>
    <xf numFmtId="164" fontId="30" fillId="19" borderId="8" xfId="70" applyNumberFormat="1" applyFont="1" applyFill="1" applyBorder="1" applyAlignment="1">
      <alignment horizontal="center" vertical="center" wrapText="1"/>
    </xf>
    <xf numFmtId="164" fontId="32" fillId="19" borderId="8" xfId="70" applyNumberFormat="1" applyFont="1" applyFill="1" applyBorder="1" applyAlignment="1">
      <alignment horizontal="center" vertical="center" textRotation="90" wrapText="1"/>
    </xf>
    <xf numFmtId="164" fontId="33" fillId="19" borderId="8" xfId="70" applyNumberFormat="1" applyFont="1" applyFill="1" applyBorder="1" applyAlignment="1">
      <alignment horizontal="center" vertical="center" textRotation="90" wrapText="1"/>
    </xf>
    <xf numFmtId="0" fontId="29" fillId="0" borderId="10" xfId="65" applyFont="1" applyBorder="1" applyAlignment="1">
      <alignment horizontal="center" vertical="center"/>
    </xf>
    <xf numFmtId="2" fontId="30" fillId="19" borderId="8" xfId="70" applyNumberFormat="1" applyFont="1" applyFill="1" applyBorder="1" applyAlignment="1">
      <alignment horizontal="center" vertical="center" wrapText="1"/>
    </xf>
    <xf numFmtId="164" fontId="31" fillId="19" borderId="8" xfId="70" applyNumberFormat="1" applyFont="1" applyFill="1" applyBorder="1" applyAlignment="1">
      <alignment horizontal="center" vertical="center"/>
    </xf>
    <xf numFmtId="171" fontId="30" fillId="19" borderId="8" xfId="70" applyNumberFormat="1" applyFont="1" applyFill="1" applyBorder="1" applyAlignment="1">
      <alignment horizontal="center" vertical="center" wrapText="1"/>
    </xf>
    <xf numFmtId="1" fontId="32" fillId="19" borderId="8" xfId="70" applyNumberFormat="1" applyFont="1" applyFill="1" applyBorder="1" applyAlignment="1">
      <alignment horizontal="center" vertical="center" wrapText="1"/>
    </xf>
    <xf numFmtId="164" fontId="33" fillId="19" borderId="8" xfId="70" applyNumberFormat="1" applyFont="1" applyFill="1" applyBorder="1" applyAlignment="1">
      <alignment horizontal="center" vertical="center" wrapText="1"/>
    </xf>
    <xf numFmtId="0" fontId="34" fillId="0" borderId="8" xfId="52" applyNumberFormat="1" applyFont="1" applyFill="1" applyBorder="1" applyAlignment="1" applyProtection="1">
      <alignment horizontal="center" vertical="center"/>
    </xf>
    <xf numFmtId="0" fontId="46" fillId="0" borderId="10" xfId="65" applyFont="1" applyBorder="1" applyAlignment="1">
      <alignment horizontal="center" vertical="center"/>
    </xf>
    <xf numFmtId="1" fontId="30" fillId="19" borderId="8" xfId="70" applyNumberFormat="1" applyFont="1" applyFill="1" applyBorder="1" applyAlignment="1">
      <alignment horizontal="center" vertical="center" wrapText="1"/>
    </xf>
    <xf numFmtId="0" fontId="50" fillId="0" borderId="0" xfId="35" applyFont="1" applyBorder="1" applyAlignment="1">
      <alignment horizontal="center"/>
    </xf>
  </cellXfs>
  <cellStyles count="82">
    <cellStyle name="0,0" xfId="1"/>
    <cellStyle name="1000 Sk_96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omma" xfId="29"/>
    <cellStyle name="Comma0" xfId="30"/>
    <cellStyle name="ConditionalStyle_1" xfId="31"/>
    <cellStyle name="Currency" xfId="32"/>
    <cellStyle name="Currency0" xfId="33"/>
    <cellStyle name="Date" xfId="34"/>
    <cellStyle name="Excel Built-in Normal" xfId="35"/>
    <cellStyle name="Excel Built-in Normal 1" xfId="36"/>
    <cellStyle name="Explanatory Text" xfId="37"/>
    <cellStyle name="Fixed" xfId="38"/>
    <cellStyle name="Good" xfId="39"/>
    <cellStyle name="Heading 1" xfId="40"/>
    <cellStyle name="Heading 2" xfId="41"/>
    <cellStyle name="Heading 3" xfId="42"/>
    <cellStyle name="Heading 4" xfId="43"/>
    <cellStyle name="Hiperhivatkozás" xfId="44"/>
    <cellStyle name="Check Cell" xfId="45"/>
    <cellStyle name="Input" xfId="46"/>
    <cellStyle name="Linked Cell" xfId="47"/>
    <cellStyle name="Már látott hiperhivatkozás" xfId="48"/>
    <cellStyle name="Neutral" xfId="49"/>
    <cellStyle name="normal" xfId="50"/>
    <cellStyle name="normal 2" xfId="51"/>
    <cellStyle name="normal_2KOLOCL" xfId="52"/>
    <cellStyle name="Normál_4. Turnaj mladých nádejí 2002 - žiaci a družstvá" xfId="53"/>
    <cellStyle name="Normál_4. Turnaj mladých nádejí 2002 - žiaci a družstvá 2" xfId="54"/>
    <cellStyle name="normal_DL 2005" xfId="55"/>
    <cellStyle name="Normál_Dorastenecká liga 2004 - 1. kolo" xfId="56"/>
    <cellStyle name="normal_fraš04" xfId="57"/>
    <cellStyle name="Normálna 2" xfId="58"/>
    <cellStyle name="Normálna 2 2" xfId="59"/>
    <cellStyle name="normálne 2" xfId="60"/>
    <cellStyle name="normálne 2 2" xfId="61"/>
    <cellStyle name="normálne 2 3" xfId="62"/>
    <cellStyle name="normálne 3" xfId="63"/>
    <cellStyle name="normálne 3 2" xfId="64"/>
    <cellStyle name="normálne 4" xfId="65"/>
    <cellStyle name="normálne 5" xfId="66"/>
    <cellStyle name="normálne 6" xfId="67"/>
    <cellStyle name="normálne 7" xfId="68"/>
    <cellStyle name="normálne_liga II. 2006_I.liga2008" xfId="69"/>
    <cellStyle name="normálne_liga2001" xfId="70"/>
    <cellStyle name="normálne_M-SR ml žiakov 07" xfId="71"/>
    <cellStyle name="normálne_Žiacka liga 2000" xfId="72"/>
    <cellStyle name="normální" xfId="0" builtinId="0"/>
    <cellStyle name="Normální 2" xfId="73"/>
    <cellStyle name="Note" xfId="74"/>
    <cellStyle name="Output" xfId="75"/>
    <cellStyle name="Paprastas_Košice GP2006" xfId="76"/>
    <cellStyle name="Percent" xfId="77"/>
    <cellStyle name="Standard_2. Veranstaltung" xfId="78"/>
    <cellStyle name="Title" xfId="79"/>
    <cellStyle name="Total" xfId="80"/>
    <cellStyle name="Warning Text" xfId="81"/>
  </cellStyles>
  <dxfs count="7">
    <dxf>
      <font>
        <b val="0"/>
        <condense val="0"/>
        <extend val="0"/>
        <color indexed="16"/>
      </font>
      <fill>
        <patternFill patternType="solid">
          <fgColor indexed="47"/>
          <bgColor indexed="46"/>
        </patternFill>
      </fill>
    </dxf>
    <dxf>
      <font>
        <b val="0"/>
        <condense val="0"/>
        <extend val="0"/>
        <color indexed="16"/>
      </font>
      <fill>
        <patternFill patternType="solid">
          <fgColor indexed="47"/>
          <bgColor indexed="46"/>
        </patternFill>
      </fill>
    </dxf>
    <dxf>
      <font>
        <b val="0"/>
        <condense val="0"/>
        <extend val="0"/>
        <color indexed="16"/>
      </font>
      <fill>
        <patternFill patternType="solid">
          <fgColor indexed="47"/>
          <bgColor indexed="46"/>
        </patternFill>
      </fill>
    </dxf>
    <dxf>
      <font>
        <b val="0"/>
        <condense val="0"/>
        <extend val="0"/>
        <color indexed="16"/>
      </font>
      <fill>
        <patternFill patternType="solid">
          <fgColor indexed="47"/>
          <bgColor indexed="46"/>
        </patternFill>
      </fill>
    </dxf>
    <dxf>
      <font>
        <b val="0"/>
        <condense val="0"/>
        <extend val="0"/>
        <color indexed="16"/>
      </font>
      <fill>
        <patternFill patternType="solid">
          <fgColor indexed="47"/>
          <bgColor indexed="46"/>
        </patternFill>
      </fill>
    </dxf>
    <dxf>
      <font>
        <b val="0"/>
        <condense val="0"/>
        <extend val="0"/>
        <color indexed="16"/>
      </font>
      <fill>
        <patternFill patternType="solid">
          <fgColor indexed="47"/>
          <bgColor indexed="46"/>
        </patternFill>
      </fill>
    </dxf>
    <dxf>
      <font>
        <b val="0"/>
        <condense val="0"/>
        <extend val="0"/>
        <color indexed="16"/>
      </font>
      <fill>
        <patternFill patternType="solid">
          <fgColor indexed="47"/>
          <bgColor indexed="46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CCFF99"/>
      <rgbColor rgb="00FF00FF"/>
      <rgbColor rgb="0000FFFF"/>
      <rgbColor rgb="009C0006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DFDFE0"/>
      <rgbColor rgb="0000FFFF"/>
      <rgbColor rgb="00800080"/>
      <rgbColor rgb="00800000"/>
      <rgbColor rgb="00008080"/>
      <rgbColor rgb="000000FF"/>
      <rgbColor rgb="0000CCFF"/>
      <rgbColor rgb="00EFEFF0"/>
      <rgbColor rgb="00CCFFCC"/>
      <rgbColor rgb="00FFFF99"/>
      <rgbColor rgb="0099CCFF"/>
      <rgbColor rgb="00FF99CC"/>
      <rgbColor rgb="00FFC7CE"/>
      <rgbColor rgb="00FFCC99"/>
      <rgbColor rgb="003366FF"/>
      <rgbColor rgb="0033CCCC"/>
      <rgbColor rgb="00B7DEE8"/>
      <rgbColor rgb="00D9D9D9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L60"/>
  <sheetViews>
    <sheetView showGridLines="0" zoomScale="80" zoomScaleNormal="80" zoomScaleSheetLayoutView="25" workbookViewId="0">
      <selection activeCell="AR21" sqref="AR21"/>
    </sheetView>
  </sheetViews>
  <sheetFormatPr defaultColWidth="10.140625" defaultRowHeight="24" customHeight="1"/>
  <cols>
    <col min="1" max="1" width="5.85546875" style="1" customWidth="1"/>
    <col min="2" max="2" width="30.140625" style="1" customWidth="1"/>
    <col min="3" max="3" width="8.5703125" style="2" customWidth="1"/>
    <col min="4" max="4" width="8.28515625" style="1" customWidth="1"/>
    <col min="5" max="5" width="9.28515625" style="3" customWidth="1"/>
    <col min="6" max="6" width="0" style="3" hidden="1" customWidth="1"/>
    <col min="7" max="12" width="0" style="4" hidden="1" customWidth="1"/>
    <col min="13" max="13" width="6.28515625" style="1" customWidth="1"/>
    <col min="14" max="15" width="0" style="1" hidden="1" customWidth="1"/>
    <col min="16" max="16" width="7.140625" style="1" customWidth="1"/>
    <col min="17" max="18" width="0" style="1" hidden="1" customWidth="1"/>
    <col min="19" max="19" width="6.85546875" style="1" customWidth="1"/>
    <col min="20" max="20" width="0" style="1" hidden="1" customWidth="1"/>
    <col min="21" max="21" width="0" style="5" hidden="1" customWidth="1"/>
    <col min="22" max="22" width="6.28515625" style="1" customWidth="1"/>
    <col min="23" max="24" width="0" style="1" hidden="1" customWidth="1"/>
    <col min="25" max="25" width="6.28515625" style="1" customWidth="1"/>
    <col min="26" max="27" width="0" style="1" hidden="1" customWidth="1"/>
    <col min="28" max="28" width="7.140625" style="1" customWidth="1"/>
    <col min="29" max="30" width="0" style="1" hidden="1" customWidth="1"/>
    <col min="31" max="32" width="0" style="6" hidden="1" customWidth="1"/>
    <col min="33" max="34" width="6" style="7" customWidth="1"/>
    <col min="35" max="35" width="6.5703125" style="7" customWidth="1"/>
    <col min="36" max="36" width="0" style="7" hidden="1" customWidth="1"/>
    <col min="37" max="37" width="13" style="7" hidden="1" customWidth="1"/>
    <col min="38" max="38" width="12" style="8" customWidth="1"/>
    <col min="39" max="16384" width="10.140625" style="1"/>
  </cols>
  <sheetData>
    <row r="1" spans="1:38" ht="54.75" customHeight="1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</row>
    <row r="2" spans="1:38" s="8" customFormat="1" ht="19.899999999999999" customHeight="1">
      <c r="A2" s="61" t="s">
        <v>1</v>
      </c>
      <c r="B2" s="62" t="s">
        <v>2</v>
      </c>
      <c r="C2" s="63" t="s">
        <v>3</v>
      </c>
      <c r="D2" s="61" t="s">
        <v>4</v>
      </c>
      <c r="E2" s="61" t="s">
        <v>5</v>
      </c>
      <c r="F2" s="61" t="s">
        <v>6</v>
      </c>
      <c r="G2" s="64" t="s">
        <v>7</v>
      </c>
      <c r="H2" s="64"/>
      <c r="I2" s="64"/>
      <c r="J2" s="65" t="s">
        <v>8</v>
      </c>
      <c r="K2" s="65"/>
      <c r="L2" s="65"/>
      <c r="M2" s="57" t="s">
        <v>9</v>
      </c>
      <c r="N2" s="57"/>
      <c r="O2" s="57"/>
      <c r="P2" s="57"/>
      <c r="Q2" s="57"/>
      <c r="R2" s="57"/>
      <c r="S2" s="57"/>
      <c r="T2" s="57"/>
      <c r="U2" s="57"/>
      <c r="V2" s="57" t="s">
        <v>10</v>
      </c>
      <c r="W2" s="57"/>
      <c r="X2" s="57"/>
      <c r="Y2" s="57"/>
      <c r="Z2" s="57"/>
      <c r="AA2" s="57"/>
      <c r="AB2" s="57"/>
      <c r="AC2" s="57"/>
      <c r="AD2" s="57"/>
      <c r="AE2" s="58" t="s">
        <v>11</v>
      </c>
      <c r="AF2" s="59" t="s">
        <v>12</v>
      </c>
      <c r="AG2" s="54" t="s">
        <v>9</v>
      </c>
      <c r="AH2" s="54" t="s">
        <v>10</v>
      </c>
      <c r="AI2" s="54" t="s">
        <v>13</v>
      </c>
      <c r="AJ2" s="54" t="s">
        <v>14</v>
      </c>
      <c r="AK2" s="54" t="s">
        <v>15</v>
      </c>
      <c r="AL2" s="55" t="s">
        <v>16</v>
      </c>
    </row>
    <row r="3" spans="1:38" s="8" customFormat="1" ht="19.899999999999999" customHeight="1">
      <c r="A3" s="61"/>
      <c r="B3" s="62"/>
      <c r="C3" s="63"/>
      <c r="D3" s="61"/>
      <c r="E3" s="61"/>
      <c r="F3" s="61"/>
      <c r="G3" s="64"/>
      <c r="H3" s="64"/>
      <c r="I3" s="64"/>
      <c r="J3" s="65"/>
      <c r="K3" s="65"/>
      <c r="L3" s="65"/>
      <c r="M3" s="56" t="s">
        <v>17</v>
      </c>
      <c r="N3" s="56"/>
      <c r="O3" s="56"/>
      <c r="P3" s="56" t="s">
        <v>18</v>
      </c>
      <c r="Q3" s="56"/>
      <c r="R3" s="56"/>
      <c r="S3" s="56" t="s">
        <v>19</v>
      </c>
      <c r="T3" s="56"/>
      <c r="U3" s="56"/>
      <c r="V3" s="56" t="s">
        <v>17</v>
      </c>
      <c r="W3" s="56"/>
      <c r="X3" s="56"/>
      <c r="Y3" s="56" t="s">
        <v>18</v>
      </c>
      <c r="Z3" s="56"/>
      <c r="AA3" s="56"/>
      <c r="AB3" s="56" t="s">
        <v>19</v>
      </c>
      <c r="AC3" s="56"/>
      <c r="AD3" s="56"/>
      <c r="AE3" s="58"/>
      <c r="AF3" s="59"/>
      <c r="AG3" s="54"/>
      <c r="AH3" s="54"/>
      <c r="AI3" s="54"/>
      <c r="AJ3" s="54"/>
      <c r="AK3" s="54"/>
      <c r="AL3" s="55"/>
    </row>
    <row r="4" spans="1:38" s="8" customFormat="1" ht="19.899999999999999" customHeight="1">
      <c r="A4" s="61"/>
      <c r="B4" s="62"/>
      <c r="C4" s="63"/>
      <c r="D4" s="61"/>
      <c r="E4" s="61"/>
      <c r="F4" s="61"/>
      <c r="G4" s="10">
        <v>1</v>
      </c>
      <c r="H4" s="10">
        <v>2</v>
      </c>
      <c r="I4" s="10">
        <v>3</v>
      </c>
      <c r="J4" s="11">
        <v>1</v>
      </c>
      <c r="K4" s="11">
        <v>2</v>
      </c>
      <c r="L4" s="11">
        <v>3</v>
      </c>
      <c r="M4" s="12" t="s">
        <v>20</v>
      </c>
      <c r="N4" s="12" t="s">
        <v>21</v>
      </c>
      <c r="O4" s="12" t="s">
        <v>22</v>
      </c>
      <c r="P4" s="12" t="s">
        <v>20</v>
      </c>
      <c r="Q4" s="12" t="s">
        <v>21</v>
      </c>
      <c r="R4" s="12" t="s">
        <v>22</v>
      </c>
      <c r="S4" s="12" t="s">
        <v>20</v>
      </c>
      <c r="T4" s="12" t="s">
        <v>21</v>
      </c>
      <c r="U4" s="12" t="s">
        <v>22</v>
      </c>
      <c r="V4" s="12" t="s">
        <v>20</v>
      </c>
      <c r="W4" s="12" t="s">
        <v>21</v>
      </c>
      <c r="X4" s="12" t="s">
        <v>22</v>
      </c>
      <c r="Y4" s="12" t="s">
        <v>20</v>
      </c>
      <c r="Z4" s="12" t="s">
        <v>21</v>
      </c>
      <c r="AA4" s="12" t="s">
        <v>22</v>
      </c>
      <c r="AB4" s="12" t="s">
        <v>20</v>
      </c>
      <c r="AC4" s="12" t="s">
        <v>21</v>
      </c>
      <c r="AD4" s="12" t="s">
        <v>22</v>
      </c>
      <c r="AE4" s="58"/>
      <c r="AF4" s="59"/>
      <c r="AG4" s="54"/>
      <c r="AH4" s="54"/>
      <c r="AI4" s="54"/>
      <c r="AJ4" s="54"/>
      <c r="AK4" s="54"/>
      <c r="AL4" s="55"/>
    </row>
    <row r="5" spans="1:38" ht="19.899999999999999" customHeight="1">
      <c r="A5" s="13">
        <v>1</v>
      </c>
      <c r="B5" s="14" t="s">
        <v>23</v>
      </c>
      <c r="C5" s="15">
        <v>2002</v>
      </c>
      <c r="D5" s="16" t="s">
        <v>24</v>
      </c>
      <c r="E5" s="17">
        <v>55.2</v>
      </c>
      <c r="F5" s="18"/>
      <c r="G5" s="19"/>
      <c r="H5" s="19"/>
      <c r="I5" s="19"/>
      <c r="J5" s="20"/>
      <c r="K5" s="20"/>
      <c r="L5" s="20"/>
      <c r="M5" s="21">
        <v>40</v>
      </c>
      <c r="N5" s="22"/>
      <c r="O5" s="23">
        <f>SUM(M5:N5)</f>
        <v>40</v>
      </c>
      <c r="P5" s="22">
        <v>43</v>
      </c>
      <c r="Q5" s="22"/>
      <c r="R5" s="23">
        <f>SUM(P5:Q5)</f>
        <v>43</v>
      </c>
      <c r="S5" s="22" t="s">
        <v>25</v>
      </c>
      <c r="T5" s="22"/>
      <c r="U5" s="23">
        <f>SUM(S5:T5)</f>
        <v>0</v>
      </c>
      <c r="V5" s="21">
        <v>52</v>
      </c>
      <c r="W5" s="22"/>
      <c r="X5" s="23">
        <f>SUM(V5:W5)</f>
        <v>52</v>
      </c>
      <c r="Y5" s="22">
        <v>56</v>
      </c>
      <c r="Z5" s="22"/>
      <c r="AA5" s="23">
        <f>SUM(Y5:Z5)</f>
        <v>56</v>
      </c>
      <c r="AB5" s="21" t="s">
        <v>26</v>
      </c>
      <c r="AC5" s="22"/>
      <c r="AD5" s="23">
        <f>SUM(AB5:AC5)</f>
        <v>0</v>
      </c>
      <c r="AE5" s="24">
        <f>MAX(G5:I5)</f>
        <v>0</v>
      </c>
      <c r="AF5" s="25">
        <f>MAX(J5:L5)</f>
        <v>0</v>
      </c>
      <c r="AG5" s="26">
        <f>MAX(O5,R5,U5)</f>
        <v>43</v>
      </c>
      <c r="AH5" s="26">
        <f>MAX(X5,AA5,AD5)</f>
        <v>56</v>
      </c>
      <c r="AI5" s="26">
        <f>SUM(AG5:AH5)</f>
        <v>99</v>
      </c>
      <c r="AJ5" s="27">
        <f>SUM(AE5:AH5)</f>
        <v>99</v>
      </c>
      <c r="AK5" s="28">
        <f>AI5*10^(0.794358141*(LOG10(E5/174.393)^2))</f>
        <v>156.27847099520631</v>
      </c>
      <c r="AL5" s="29">
        <f>AK5+AF5+AE5</f>
        <v>156.27847099520631</v>
      </c>
    </row>
    <row r="6" spans="1:38" ht="19.899999999999999" customHeight="1">
      <c r="A6" s="13">
        <v>2</v>
      </c>
      <c r="B6" s="14" t="s">
        <v>27</v>
      </c>
      <c r="C6" s="15">
        <v>2002</v>
      </c>
      <c r="D6" s="16" t="s">
        <v>24</v>
      </c>
      <c r="E6" s="17">
        <v>35.5</v>
      </c>
      <c r="F6" s="18"/>
      <c r="G6" s="19"/>
      <c r="H6" s="19"/>
      <c r="I6" s="19"/>
      <c r="J6" s="20"/>
      <c r="K6" s="20"/>
      <c r="L6" s="20"/>
      <c r="M6" s="21">
        <v>22</v>
      </c>
      <c r="N6" s="22"/>
      <c r="O6" s="23">
        <f>SUM(M6:N6)</f>
        <v>22</v>
      </c>
      <c r="P6" s="22">
        <v>25</v>
      </c>
      <c r="Q6" s="22"/>
      <c r="R6" s="23">
        <f>SUM(P6:Q6)</f>
        <v>25</v>
      </c>
      <c r="S6" s="21">
        <v>27</v>
      </c>
      <c r="T6" s="22"/>
      <c r="U6" s="23">
        <f>SUM(S6:T6)</f>
        <v>27</v>
      </c>
      <c r="V6" s="21">
        <v>30</v>
      </c>
      <c r="W6" s="22"/>
      <c r="X6" s="23">
        <f>SUM(V6:W6)</f>
        <v>30</v>
      </c>
      <c r="Y6" s="22">
        <v>32</v>
      </c>
      <c r="Z6" s="22"/>
      <c r="AA6" s="23">
        <f>SUM(Y6:Z6)</f>
        <v>32</v>
      </c>
      <c r="AB6" s="21" t="s">
        <v>28</v>
      </c>
      <c r="AC6" s="22"/>
      <c r="AD6" s="23">
        <f>SUM(AB6:AC6)</f>
        <v>0</v>
      </c>
      <c r="AE6" s="24">
        <f>MAX(G6:I6)</f>
        <v>0</v>
      </c>
      <c r="AF6" s="25">
        <f>MAX(J6:L6)</f>
        <v>0</v>
      </c>
      <c r="AG6" s="26">
        <f>MAX(O6,R6,U6)</f>
        <v>27</v>
      </c>
      <c r="AH6" s="26">
        <f>MAX(X6,AA6,AD6)</f>
        <v>32</v>
      </c>
      <c r="AI6" s="26">
        <f>SUM(AG6:AH6)</f>
        <v>59</v>
      </c>
      <c r="AJ6" s="27">
        <f>SUM(AE6:AH6)</f>
        <v>59</v>
      </c>
      <c r="AK6" s="28">
        <f>AI6*10^(0.794358141*(LOG10(E6/174.393)^2))</f>
        <v>141.40771596800391</v>
      </c>
      <c r="AL6" s="29">
        <f>AK6+AF6+AE6</f>
        <v>141.40771596800391</v>
      </c>
    </row>
    <row r="7" spans="1:38" ht="19.899999999999999" customHeight="1">
      <c r="A7" s="13">
        <v>3</v>
      </c>
      <c r="B7" s="14" t="s">
        <v>29</v>
      </c>
      <c r="C7" s="30">
        <v>2003</v>
      </c>
      <c r="D7" s="31" t="s">
        <v>30</v>
      </c>
      <c r="E7" s="17">
        <v>51.8</v>
      </c>
      <c r="F7" s="18"/>
      <c r="G7" s="19"/>
      <c r="H7" s="19"/>
      <c r="I7" s="19"/>
      <c r="J7" s="20"/>
      <c r="K7" s="20"/>
      <c r="L7" s="20"/>
      <c r="M7" s="21">
        <v>17</v>
      </c>
      <c r="N7" s="22"/>
      <c r="O7" s="23">
        <f>SUM(M7:N7)</f>
        <v>17</v>
      </c>
      <c r="P7" s="22">
        <v>19</v>
      </c>
      <c r="Q7" s="22"/>
      <c r="R7" s="23">
        <f>SUM(P7:Q7)</f>
        <v>19</v>
      </c>
      <c r="S7" s="21">
        <v>20</v>
      </c>
      <c r="T7" s="22"/>
      <c r="U7" s="23">
        <f>SUM(S7:T7)</f>
        <v>20</v>
      </c>
      <c r="V7" s="21">
        <v>27</v>
      </c>
      <c r="W7" s="22"/>
      <c r="X7" s="23">
        <f>SUM(V7:W7)</f>
        <v>27</v>
      </c>
      <c r="Y7" s="22">
        <v>28</v>
      </c>
      <c r="Z7" s="22"/>
      <c r="AA7" s="23">
        <f>SUM(Y7:Z7)</f>
        <v>28</v>
      </c>
      <c r="AB7" s="21">
        <v>29</v>
      </c>
      <c r="AC7" s="22"/>
      <c r="AD7" s="23">
        <f>SUM(AB7:AC7)</f>
        <v>29</v>
      </c>
      <c r="AE7" s="24">
        <f>MAX(G7:I7)</f>
        <v>0</v>
      </c>
      <c r="AF7" s="25">
        <f>MAX(J7:L7)</f>
        <v>0</v>
      </c>
      <c r="AG7" s="26">
        <f>MAX(O7,R7,U7)</f>
        <v>20</v>
      </c>
      <c r="AH7" s="26">
        <f>MAX(X7,AA7,AD7)</f>
        <v>29</v>
      </c>
      <c r="AI7" s="26">
        <f>SUM(AG7:AH7)</f>
        <v>49</v>
      </c>
      <c r="AJ7" s="27">
        <f>SUM(AE7:AH7)</f>
        <v>49</v>
      </c>
      <c r="AK7" s="28">
        <f>AI7*10^(0.794358141*(LOG10(E7/174.393)^2))</f>
        <v>81.466537654242856</v>
      </c>
      <c r="AL7" s="29">
        <f>AK7+AF7+AE7</f>
        <v>81.466537654242856</v>
      </c>
    </row>
    <row r="8" spans="1:38" ht="19.899999999999999" customHeight="1">
      <c r="A8" s="13">
        <v>4</v>
      </c>
      <c r="B8" s="14" t="s">
        <v>31</v>
      </c>
      <c r="C8" s="15">
        <v>2004</v>
      </c>
      <c r="D8" s="16" t="s">
        <v>30</v>
      </c>
      <c r="E8" s="17">
        <v>33.1</v>
      </c>
      <c r="F8" s="18"/>
      <c r="G8" s="19"/>
      <c r="H8" s="19"/>
      <c r="I8" s="19"/>
      <c r="J8" s="20"/>
      <c r="K8" s="20"/>
      <c r="L8" s="20"/>
      <c r="M8" s="21">
        <v>11</v>
      </c>
      <c r="N8" s="22"/>
      <c r="O8" s="23">
        <f>SUM(M8:N8)</f>
        <v>11</v>
      </c>
      <c r="P8" s="22">
        <v>13</v>
      </c>
      <c r="Q8" s="22"/>
      <c r="R8" s="23">
        <f>SUM(P8:Q8)</f>
        <v>13</v>
      </c>
      <c r="S8" s="21">
        <v>14</v>
      </c>
      <c r="T8" s="22"/>
      <c r="U8" s="23">
        <f>SUM(S8:T8)</f>
        <v>14</v>
      </c>
      <c r="V8" s="21">
        <v>14</v>
      </c>
      <c r="W8" s="22"/>
      <c r="X8" s="23">
        <f>SUM(V8:W8)</f>
        <v>14</v>
      </c>
      <c r="Y8" s="22">
        <v>15</v>
      </c>
      <c r="Z8" s="22"/>
      <c r="AA8" s="23">
        <f>SUM(Y8:Z8)</f>
        <v>15</v>
      </c>
      <c r="AB8" s="21">
        <v>16</v>
      </c>
      <c r="AC8" s="22"/>
      <c r="AD8" s="23">
        <f>SUM(AB8:AC8)</f>
        <v>16</v>
      </c>
      <c r="AE8" s="24">
        <f>MAX(G8:I8)</f>
        <v>0</v>
      </c>
      <c r="AF8" s="25">
        <f>MAX(J8:L8)</f>
        <v>0</v>
      </c>
      <c r="AG8" s="26">
        <f>MAX(O8,R8,U8)</f>
        <v>14</v>
      </c>
      <c r="AH8" s="26">
        <f>MAX(X8,AA8,AD8)</f>
        <v>16</v>
      </c>
      <c r="AI8" s="26">
        <f>SUM(AG8:AH8)</f>
        <v>30</v>
      </c>
      <c r="AJ8" s="27">
        <f>SUM(AE8:AH8)</f>
        <v>30</v>
      </c>
      <c r="AK8" s="28">
        <f>AI8*10^(0.794358141*(LOG10(E8/174.393)^2))</f>
        <v>77.779403648228794</v>
      </c>
      <c r="AL8" s="29">
        <f>AK8+AF8+AE8</f>
        <v>77.779403648228794</v>
      </c>
    </row>
    <row r="9" spans="1:38" ht="19.899999999999999" customHeight="1">
      <c r="A9" s="13">
        <v>5</v>
      </c>
      <c r="B9" s="14" t="s">
        <v>32</v>
      </c>
      <c r="C9" s="15">
        <v>2005</v>
      </c>
      <c r="D9" s="16" t="s">
        <v>30</v>
      </c>
      <c r="E9" s="17">
        <v>38.1</v>
      </c>
      <c r="F9" s="18"/>
      <c r="G9" s="19"/>
      <c r="H9" s="19"/>
      <c r="I9" s="19"/>
      <c r="J9" s="20"/>
      <c r="K9" s="20"/>
      <c r="L9" s="20"/>
      <c r="M9" s="21">
        <v>10</v>
      </c>
      <c r="N9" s="22"/>
      <c r="O9" s="23">
        <f>SUM(M9:N9)</f>
        <v>10</v>
      </c>
      <c r="P9" s="22">
        <v>12</v>
      </c>
      <c r="Q9" s="22"/>
      <c r="R9" s="23">
        <f>SUM(P9:Q9)</f>
        <v>12</v>
      </c>
      <c r="S9" s="22" t="s">
        <v>33</v>
      </c>
      <c r="T9" s="22"/>
      <c r="U9" s="23">
        <f>SUM(S9:T9)</f>
        <v>0</v>
      </c>
      <c r="V9" s="21">
        <v>13</v>
      </c>
      <c r="W9" s="22"/>
      <c r="X9" s="23">
        <f>SUM(V9:W9)</f>
        <v>13</v>
      </c>
      <c r="Y9" s="22">
        <v>14</v>
      </c>
      <c r="Z9" s="22"/>
      <c r="AA9" s="23">
        <f>SUM(Y9:Z9)</f>
        <v>14</v>
      </c>
      <c r="AB9" s="21">
        <v>15</v>
      </c>
      <c r="AC9" s="22"/>
      <c r="AD9" s="23">
        <f>SUM(AB9:AC9)</f>
        <v>15</v>
      </c>
      <c r="AE9" s="24">
        <f>MAX(G9:I9)</f>
        <v>0</v>
      </c>
      <c r="AF9" s="25">
        <f>MAX(J9:L9)</f>
        <v>0</v>
      </c>
      <c r="AG9" s="26">
        <f>MAX(O9,R9,U9)</f>
        <v>12</v>
      </c>
      <c r="AH9" s="26">
        <f>MAX(X9,AA9,AD9)</f>
        <v>15</v>
      </c>
      <c r="AI9" s="26">
        <f>SUM(AG9:AH9)</f>
        <v>27</v>
      </c>
      <c r="AJ9" s="27">
        <f>SUM(AE9:AH9)</f>
        <v>27</v>
      </c>
      <c r="AK9" s="28">
        <f>AI9*10^(0.794358141*(LOG10(E9/174.393)^2))</f>
        <v>59.981850862587848</v>
      </c>
      <c r="AL9" s="29">
        <f>AK9+AF9+AE9</f>
        <v>59.981850862587848</v>
      </c>
    </row>
    <row r="10" spans="1:38" ht="19.899999999999999" customHeight="1">
      <c r="A10"/>
      <c r="B10"/>
      <c r="C10"/>
      <c r="D10"/>
      <c r="E10"/>
      <c r="F10"/>
      <c r="G10"/>
      <c r="H10"/>
      <c r="I10"/>
      <c r="J10"/>
      <c r="K10"/>
      <c r="L10"/>
      <c r="M10" t="s">
        <v>34</v>
      </c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</row>
    <row r="11" spans="1:38" ht="19.899999999999999" customHeight="1">
      <c r="A11" s="13">
        <v>1</v>
      </c>
      <c r="B11" s="14" t="s">
        <v>35</v>
      </c>
      <c r="C11" s="30">
        <v>1998</v>
      </c>
      <c r="D11" s="32" t="s">
        <v>30</v>
      </c>
      <c r="E11" s="17">
        <v>52.8</v>
      </c>
      <c r="F11" s="18"/>
      <c r="G11" s="19"/>
      <c r="H11" s="19"/>
      <c r="I11" s="19"/>
      <c r="J11" s="20"/>
      <c r="K11" s="20"/>
      <c r="L11" s="20"/>
      <c r="M11" s="21">
        <v>42</v>
      </c>
      <c r="N11" s="22"/>
      <c r="O11" s="23">
        <f>SUM(M11:N11)</f>
        <v>42</v>
      </c>
      <c r="P11" s="22" t="s">
        <v>36</v>
      </c>
      <c r="Q11" s="22"/>
      <c r="R11" s="23">
        <f>SUM(P11:Q11)</f>
        <v>0</v>
      </c>
      <c r="S11" s="21" t="s">
        <v>36</v>
      </c>
      <c r="T11" s="22"/>
      <c r="U11" s="23">
        <f>SUM(S11:T11)</f>
        <v>0</v>
      </c>
      <c r="V11" s="21">
        <v>52</v>
      </c>
      <c r="W11" s="22"/>
      <c r="X11" s="23">
        <f>SUM(V11:W11)</f>
        <v>52</v>
      </c>
      <c r="Y11" s="22">
        <v>56</v>
      </c>
      <c r="Z11" s="22"/>
      <c r="AA11" s="23">
        <f>SUM(Y11:Z11)</f>
        <v>56</v>
      </c>
      <c r="AB11" s="21" t="s">
        <v>37</v>
      </c>
      <c r="AC11" s="22"/>
      <c r="AD11" s="23">
        <f>SUM(AB11:AC11)</f>
        <v>0</v>
      </c>
      <c r="AE11" s="24">
        <f>MAX(G11:I11)</f>
        <v>0</v>
      </c>
      <c r="AF11" s="25">
        <f>MAX(J11:L11)</f>
        <v>0</v>
      </c>
      <c r="AG11" s="26">
        <f>MAX(O11,R11,U11)</f>
        <v>42</v>
      </c>
      <c r="AH11" s="26">
        <f>MAX(X11,AA11,AD11)</f>
        <v>56</v>
      </c>
      <c r="AI11" s="26">
        <f>SUM(AG11:AH11)</f>
        <v>98</v>
      </c>
      <c r="AJ11" s="27">
        <f>SUM(AE11:AH11)</f>
        <v>98</v>
      </c>
      <c r="AK11" s="28">
        <f>AI11*10^(0.794358141*(LOG10(E11/174.393)^2))</f>
        <v>160.36467726582072</v>
      </c>
      <c r="AL11" s="29">
        <f>AK11+AF11+AE11</f>
        <v>160.36467726582072</v>
      </c>
    </row>
    <row r="12" spans="1:38" ht="19.899999999999999" customHeight="1">
      <c r="A12"/>
      <c r="B12"/>
      <c r="C12"/>
      <c r="D12"/>
      <c r="E12"/>
      <c r="F12"/>
      <c r="G12"/>
      <c r="H12"/>
      <c r="I12"/>
      <c r="J12"/>
      <c r="K12"/>
      <c r="L12"/>
      <c r="M12" t="s">
        <v>38</v>
      </c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</row>
    <row r="13" spans="1:38" ht="19.899999999999999" customHeight="1">
      <c r="A13" s="13">
        <v>1</v>
      </c>
      <c r="B13" s="14" t="s">
        <v>39</v>
      </c>
      <c r="C13" s="15">
        <v>2002</v>
      </c>
      <c r="D13" s="16" t="s">
        <v>24</v>
      </c>
      <c r="E13" s="17">
        <v>42.1</v>
      </c>
      <c r="F13" s="18"/>
      <c r="G13" s="19"/>
      <c r="H13" s="19"/>
      <c r="I13" s="19"/>
      <c r="J13" s="20"/>
      <c r="K13" s="20"/>
      <c r="L13" s="20"/>
      <c r="M13" s="21">
        <v>34</v>
      </c>
      <c r="N13" s="22"/>
      <c r="O13" s="23">
        <f t="shared" ref="O13:O21" si="0">SUM(M13:N13)</f>
        <v>34</v>
      </c>
      <c r="P13" s="22">
        <v>38</v>
      </c>
      <c r="Q13" s="22"/>
      <c r="R13" s="23">
        <f t="shared" ref="R13:R21" si="1">SUM(P13:Q13)</f>
        <v>38</v>
      </c>
      <c r="S13" s="21" t="s">
        <v>40</v>
      </c>
      <c r="T13" s="22"/>
      <c r="U13" s="23">
        <f t="shared" ref="U13:U21" si="2">SUM(S13:T13)</f>
        <v>0</v>
      </c>
      <c r="V13" s="21">
        <v>44</v>
      </c>
      <c r="W13" s="22"/>
      <c r="X13" s="23">
        <f t="shared" ref="X13:X21" si="3">SUM(V13:W13)</f>
        <v>44</v>
      </c>
      <c r="Y13" s="22">
        <v>48</v>
      </c>
      <c r="Z13" s="22"/>
      <c r="AA13" s="23">
        <f t="shared" ref="AA13:AA21" si="4">SUM(Y13:Z13)</f>
        <v>48</v>
      </c>
      <c r="AB13" s="21" t="s">
        <v>41</v>
      </c>
      <c r="AC13" s="22"/>
      <c r="AD13" s="23">
        <f t="shared" ref="AD13:AD21" si="5">SUM(AB13:AC13)</f>
        <v>0</v>
      </c>
      <c r="AE13" s="24">
        <f t="shared" ref="AE13:AE21" si="6">MAX(G13:I13)</f>
        <v>0</v>
      </c>
      <c r="AF13" s="25">
        <f t="shared" ref="AF13:AF21" si="7">MAX(J13:L13)</f>
        <v>0</v>
      </c>
      <c r="AG13" s="26">
        <f t="shared" ref="AG13:AG21" si="8">MAX(O13,R13,U13)</f>
        <v>38</v>
      </c>
      <c r="AH13" s="26">
        <f t="shared" ref="AH13:AH21" si="9">MAX(X13,AA13,AD13)</f>
        <v>48</v>
      </c>
      <c r="AI13" s="26">
        <f t="shared" ref="AI13:AI21" si="10">SUM(AG13:AH13)</f>
        <v>86</v>
      </c>
      <c r="AJ13" s="27">
        <f t="shared" ref="AJ13:AJ21" si="11">SUM(AE13:AH13)</f>
        <v>86</v>
      </c>
      <c r="AK13" s="28">
        <f t="shared" ref="AK13:AK21" si="12">AI13*10^(0.794358141*(LOG10(E13/174.393)^2))</f>
        <v>172.64101417508223</v>
      </c>
      <c r="AL13" s="29">
        <f t="shared" ref="AL13:AL21" si="13">AK13+AF13+AE13</f>
        <v>172.64101417508223</v>
      </c>
    </row>
    <row r="14" spans="1:38" ht="19.899999999999999" customHeight="1">
      <c r="A14" s="13">
        <v>2</v>
      </c>
      <c r="B14" s="14" t="s">
        <v>42</v>
      </c>
      <c r="C14" s="33">
        <v>2003</v>
      </c>
      <c r="D14" s="16" t="s">
        <v>24</v>
      </c>
      <c r="E14" s="17">
        <v>47.1</v>
      </c>
      <c r="F14" s="18"/>
      <c r="G14" s="19"/>
      <c r="H14" s="19"/>
      <c r="I14" s="19"/>
      <c r="J14" s="20"/>
      <c r="K14" s="20"/>
      <c r="L14" s="20"/>
      <c r="M14" s="21">
        <v>29</v>
      </c>
      <c r="N14" s="22"/>
      <c r="O14" s="23">
        <f t="shared" si="0"/>
        <v>29</v>
      </c>
      <c r="P14" s="22">
        <v>31</v>
      </c>
      <c r="Q14" s="22"/>
      <c r="R14" s="23">
        <f t="shared" si="1"/>
        <v>31</v>
      </c>
      <c r="S14" s="21" t="s">
        <v>43</v>
      </c>
      <c r="T14" s="22"/>
      <c r="U14" s="23">
        <f t="shared" si="2"/>
        <v>0</v>
      </c>
      <c r="V14" s="21">
        <v>35</v>
      </c>
      <c r="W14" s="22"/>
      <c r="X14" s="23">
        <f t="shared" si="3"/>
        <v>35</v>
      </c>
      <c r="Y14" s="22" t="s">
        <v>44</v>
      </c>
      <c r="Z14" s="22"/>
      <c r="AA14" s="23">
        <f t="shared" si="4"/>
        <v>0</v>
      </c>
      <c r="AB14" s="21">
        <v>37</v>
      </c>
      <c r="AC14" s="22"/>
      <c r="AD14" s="23">
        <f t="shared" si="5"/>
        <v>37</v>
      </c>
      <c r="AE14" s="24">
        <f t="shared" si="6"/>
        <v>0</v>
      </c>
      <c r="AF14" s="25">
        <f t="shared" si="7"/>
        <v>0</v>
      </c>
      <c r="AG14" s="26">
        <f t="shared" si="8"/>
        <v>31</v>
      </c>
      <c r="AH14" s="26">
        <f t="shared" si="9"/>
        <v>37</v>
      </c>
      <c r="AI14" s="26">
        <f t="shared" si="10"/>
        <v>68</v>
      </c>
      <c r="AJ14" s="27">
        <f t="shared" si="11"/>
        <v>68</v>
      </c>
      <c r="AK14" s="28">
        <f t="shared" si="12"/>
        <v>122.81365630349424</v>
      </c>
      <c r="AL14" s="29">
        <f t="shared" si="13"/>
        <v>122.81365630349424</v>
      </c>
    </row>
    <row r="15" spans="1:38" ht="19.899999999999999" customHeight="1">
      <c r="A15" s="13">
        <v>3</v>
      </c>
      <c r="B15" s="14" t="s">
        <v>45</v>
      </c>
      <c r="C15" s="15">
        <v>2003</v>
      </c>
      <c r="D15" s="16" t="s">
        <v>24</v>
      </c>
      <c r="E15" s="17">
        <v>54</v>
      </c>
      <c r="F15" s="18"/>
      <c r="G15" s="19"/>
      <c r="H15" s="19"/>
      <c r="I15" s="19"/>
      <c r="J15" s="20"/>
      <c r="K15" s="20"/>
      <c r="L15" s="20"/>
      <c r="M15" s="21">
        <v>26</v>
      </c>
      <c r="N15" s="22"/>
      <c r="O15" s="23">
        <f t="shared" si="0"/>
        <v>26</v>
      </c>
      <c r="P15" s="22">
        <v>30</v>
      </c>
      <c r="Q15" s="22"/>
      <c r="R15" s="23">
        <f t="shared" si="1"/>
        <v>30</v>
      </c>
      <c r="S15" s="21" t="s">
        <v>43</v>
      </c>
      <c r="T15" s="22"/>
      <c r="U15" s="23">
        <f t="shared" si="2"/>
        <v>0</v>
      </c>
      <c r="V15" s="21">
        <v>37</v>
      </c>
      <c r="W15" s="22"/>
      <c r="X15" s="23">
        <f t="shared" si="3"/>
        <v>37</v>
      </c>
      <c r="Y15" s="22">
        <v>40</v>
      </c>
      <c r="Z15" s="22"/>
      <c r="AA15" s="23">
        <f t="shared" si="4"/>
        <v>40</v>
      </c>
      <c r="AB15" s="21">
        <v>44</v>
      </c>
      <c r="AC15" s="22"/>
      <c r="AD15" s="23">
        <f t="shared" si="5"/>
        <v>44</v>
      </c>
      <c r="AE15" s="24">
        <f t="shared" si="6"/>
        <v>0</v>
      </c>
      <c r="AF15" s="25">
        <f t="shared" si="7"/>
        <v>0</v>
      </c>
      <c r="AG15" s="26">
        <f t="shared" si="8"/>
        <v>30</v>
      </c>
      <c r="AH15" s="26">
        <f t="shared" si="9"/>
        <v>44</v>
      </c>
      <c r="AI15" s="26">
        <f t="shared" si="10"/>
        <v>74</v>
      </c>
      <c r="AJ15" s="27">
        <f t="shared" si="11"/>
        <v>74</v>
      </c>
      <c r="AK15" s="28">
        <f t="shared" si="12"/>
        <v>118.88970187863977</v>
      </c>
      <c r="AL15" s="29">
        <f t="shared" si="13"/>
        <v>118.88970187863977</v>
      </c>
    </row>
    <row r="16" spans="1:38" ht="19.899999999999999" customHeight="1">
      <c r="A16" s="13">
        <v>4</v>
      </c>
      <c r="B16" s="14" t="s">
        <v>46</v>
      </c>
      <c r="C16" s="34">
        <v>2003</v>
      </c>
      <c r="D16" s="16" t="s">
        <v>47</v>
      </c>
      <c r="E16" s="35">
        <v>46</v>
      </c>
      <c r="F16" s="18"/>
      <c r="G16" s="36"/>
      <c r="H16" s="36"/>
      <c r="I16" s="36"/>
      <c r="J16" s="37"/>
      <c r="K16" s="37"/>
      <c r="L16" s="37"/>
      <c r="M16" s="21" t="s">
        <v>48</v>
      </c>
      <c r="N16" s="22"/>
      <c r="O16" s="23">
        <f t="shared" si="0"/>
        <v>0</v>
      </c>
      <c r="P16" s="22">
        <v>23</v>
      </c>
      <c r="Q16" s="22"/>
      <c r="R16" s="23">
        <f t="shared" si="1"/>
        <v>23</v>
      </c>
      <c r="S16" s="21">
        <v>25</v>
      </c>
      <c r="T16" s="22"/>
      <c r="U16" s="23">
        <f t="shared" si="2"/>
        <v>25</v>
      </c>
      <c r="V16" s="21">
        <v>32</v>
      </c>
      <c r="W16" s="22"/>
      <c r="X16" s="23">
        <f t="shared" si="3"/>
        <v>32</v>
      </c>
      <c r="Y16" s="22">
        <v>34</v>
      </c>
      <c r="Z16" s="22"/>
      <c r="AA16" s="23">
        <f t="shared" si="4"/>
        <v>34</v>
      </c>
      <c r="AB16" s="21" t="s">
        <v>49</v>
      </c>
      <c r="AC16" s="22"/>
      <c r="AD16" s="23">
        <f t="shared" si="5"/>
        <v>0</v>
      </c>
      <c r="AE16" s="24">
        <f t="shared" si="6"/>
        <v>0</v>
      </c>
      <c r="AF16" s="25">
        <f t="shared" si="7"/>
        <v>0</v>
      </c>
      <c r="AG16" s="26">
        <f t="shared" si="8"/>
        <v>25</v>
      </c>
      <c r="AH16" s="26">
        <f t="shared" si="9"/>
        <v>34</v>
      </c>
      <c r="AI16" s="26">
        <f t="shared" si="10"/>
        <v>59</v>
      </c>
      <c r="AJ16" s="27">
        <f t="shared" si="11"/>
        <v>59</v>
      </c>
      <c r="AK16" s="28">
        <f t="shared" si="12"/>
        <v>108.87872359609128</v>
      </c>
      <c r="AL16" s="29">
        <f t="shared" si="13"/>
        <v>108.87872359609128</v>
      </c>
    </row>
    <row r="17" spans="1:38" ht="19.899999999999999" customHeight="1">
      <c r="A17" s="13">
        <v>5</v>
      </c>
      <c r="B17" s="14" t="s">
        <v>50</v>
      </c>
      <c r="C17" s="15">
        <v>2004</v>
      </c>
      <c r="D17" s="16" t="s">
        <v>51</v>
      </c>
      <c r="E17" s="17">
        <v>35.799999999999997</v>
      </c>
      <c r="F17" s="18"/>
      <c r="G17" s="19"/>
      <c r="H17" s="19"/>
      <c r="I17" s="19"/>
      <c r="J17" s="20"/>
      <c r="K17" s="20"/>
      <c r="L17" s="20"/>
      <c r="M17" s="21">
        <v>15</v>
      </c>
      <c r="N17" s="22"/>
      <c r="O17" s="23">
        <f t="shared" si="0"/>
        <v>15</v>
      </c>
      <c r="P17" s="22">
        <v>17</v>
      </c>
      <c r="Q17" s="22"/>
      <c r="R17" s="23">
        <f t="shared" si="1"/>
        <v>17</v>
      </c>
      <c r="S17" s="22">
        <v>18</v>
      </c>
      <c r="T17" s="22"/>
      <c r="U17" s="23">
        <f t="shared" si="2"/>
        <v>18</v>
      </c>
      <c r="V17" s="21">
        <v>20</v>
      </c>
      <c r="W17" s="22"/>
      <c r="X17" s="23">
        <f t="shared" si="3"/>
        <v>20</v>
      </c>
      <c r="Y17" s="22">
        <v>22</v>
      </c>
      <c r="Z17" s="22"/>
      <c r="AA17" s="23">
        <f t="shared" si="4"/>
        <v>22</v>
      </c>
      <c r="AB17" s="21">
        <v>23</v>
      </c>
      <c r="AC17" s="22"/>
      <c r="AD17" s="23">
        <f t="shared" si="5"/>
        <v>23</v>
      </c>
      <c r="AE17" s="24">
        <f t="shared" si="6"/>
        <v>0</v>
      </c>
      <c r="AF17" s="25">
        <f t="shared" si="7"/>
        <v>0</v>
      </c>
      <c r="AG17" s="26">
        <f t="shared" si="8"/>
        <v>18</v>
      </c>
      <c r="AH17" s="26">
        <f t="shared" si="9"/>
        <v>23</v>
      </c>
      <c r="AI17" s="26">
        <f t="shared" si="10"/>
        <v>41</v>
      </c>
      <c r="AJ17" s="27">
        <f t="shared" si="11"/>
        <v>41</v>
      </c>
      <c r="AK17" s="28">
        <f t="shared" si="12"/>
        <v>97.364739275490479</v>
      </c>
      <c r="AL17" s="29">
        <f t="shared" si="13"/>
        <v>97.364739275490479</v>
      </c>
    </row>
    <row r="18" spans="1:38" ht="19.899999999999999" customHeight="1">
      <c r="A18" s="13">
        <v>6</v>
      </c>
      <c r="B18" s="14" t="s">
        <v>52</v>
      </c>
      <c r="C18" s="15">
        <v>2002</v>
      </c>
      <c r="D18" s="16" t="s">
        <v>51</v>
      </c>
      <c r="E18" s="17">
        <v>69.7</v>
      </c>
      <c r="F18" s="18"/>
      <c r="G18" s="19"/>
      <c r="H18" s="19"/>
      <c r="I18" s="19"/>
      <c r="J18" s="20"/>
      <c r="K18" s="20"/>
      <c r="L18" s="20"/>
      <c r="M18" s="21">
        <v>25</v>
      </c>
      <c r="N18" s="22"/>
      <c r="O18" s="23">
        <f t="shared" si="0"/>
        <v>25</v>
      </c>
      <c r="P18" s="22">
        <v>27</v>
      </c>
      <c r="Q18" s="22"/>
      <c r="R18" s="23">
        <f t="shared" si="1"/>
        <v>27</v>
      </c>
      <c r="S18" s="22">
        <v>29</v>
      </c>
      <c r="T18" s="22"/>
      <c r="U18" s="23">
        <f t="shared" si="2"/>
        <v>29</v>
      </c>
      <c r="V18" s="21">
        <v>35</v>
      </c>
      <c r="W18" s="22"/>
      <c r="X18" s="23">
        <f t="shared" si="3"/>
        <v>35</v>
      </c>
      <c r="Y18" s="22">
        <v>37</v>
      </c>
      <c r="Z18" s="22"/>
      <c r="AA18" s="23">
        <f t="shared" si="4"/>
        <v>37</v>
      </c>
      <c r="AB18" s="21">
        <v>39</v>
      </c>
      <c r="AC18" s="22"/>
      <c r="AD18" s="23">
        <f t="shared" si="5"/>
        <v>39</v>
      </c>
      <c r="AE18" s="24">
        <f t="shared" si="6"/>
        <v>0</v>
      </c>
      <c r="AF18" s="25">
        <f t="shared" si="7"/>
        <v>0</v>
      </c>
      <c r="AG18" s="26">
        <f t="shared" si="8"/>
        <v>29</v>
      </c>
      <c r="AH18" s="26">
        <f t="shared" si="9"/>
        <v>39</v>
      </c>
      <c r="AI18" s="26">
        <f t="shared" si="10"/>
        <v>68</v>
      </c>
      <c r="AJ18" s="27">
        <f t="shared" si="11"/>
        <v>68</v>
      </c>
      <c r="AK18" s="28">
        <f t="shared" si="12"/>
        <v>90.892034362522509</v>
      </c>
      <c r="AL18" s="29">
        <f t="shared" si="13"/>
        <v>90.892034362522509</v>
      </c>
    </row>
    <row r="19" spans="1:38" ht="19.899999999999999" customHeight="1">
      <c r="A19" s="13">
        <v>7</v>
      </c>
      <c r="B19" s="14" t="s">
        <v>53</v>
      </c>
      <c r="C19" s="15">
        <v>2003</v>
      </c>
      <c r="D19" s="16" t="s">
        <v>51</v>
      </c>
      <c r="E19" s="17">
        <v>52.9</v>
      </c>
      <c r="F19" s="18"/>
      <c r="G19" s="19"/>
      <c r="H19" s="19"/>
      <c r="I19" s="19"/>
      <c r="J19" s="20"/>
      <c r="K19" s="20"/>
      <c r="L19" s="20"/>
      <c r="M19" s="21">
        <v>15</v>
      </c>
      <c r="N19" s="22"/>
      <c r="O19" s="23">
        <f t="shared" si="0"/>
        <v>15</v>
      </c>
      <c r="P19" s="22">
        <v>17</v>
      </c>
      <c r="Q19" s="22"/>
      <c r="R19" s="23">
        <f t="shared" si="1"/>
        <v>17</v>
      </c>
      <c r="S19" s="21">
        <v>19</v>
      </c>
      <c r="T19" s="22"/>
      <c r="U19" s="23">
        <f t="shared" si="2"/>
        <v>19</v>
      </c>
      <c r="V19" s="21">
        <v>25</v>
      </c>
      <c r="W19" s="22"/>
      <c r="X19" s="23">
        <f t="shared" si="3"/>
        <v>25</v>
      </c>
      <c r="Y19" s="22">
        <v>28</v>
      </c>
      <c r="Z19" s="22"/>
      <c r="AA19" s="23">
        <f t="shared" si="4"/>
        <v>28</v>
      </c>
      <c r="AB19" s="21">
        <v>30</v>
      </c>
      <c r="AC19" s="22"/>
      <c r="AD19" s="23">
        <f t="shared" si="5"/>
        <v>30</v>
      </c>
      <c r="AE19" s="24">
        <f t="shared" si="6"/>
        <v>0</v>
      </c>
      <c r="AF19" s="25">
        <f t="shared" si="7"/>
        <v>0</v>
      </c>
      <c r="AG19" s="26">
        <f t="shared" si="8"/>
        <v>19</v>
      </c>
      <c r="AH19" s="26">
        <f t="shared" si="9"/>
        <v>30</v>
      </c>
      <c r="AI19" s="26">
        <f t="shared" si="10"/>
        <v>49</v>
      </c>
      <c r="AJ19" s="27">
        <f t="shared" si="11"/>
        <v>49</v>
      </c>
      <c r="AK19" s="28">
        <f t="shared" si="12"/>
        <v>80.057463095787881</v>
      </c>
      <c r="AL19" s="29">
        <f t="shared" si="13"/>
        <v>80.057463095787881</v>
      </c>
    </row>
    <row r="20" spans="1:38" ht="19.899999999999999" customHeight="1">
      <c r="A20" s="13">
        <v>8</v>
      </c>
      <c r="B20" s="14" t="s">
        <v>46</v>
      </c>
      <c r="C20" s="15">
        <v>2005</v>
      </c>
      <c r="D20" s="16" t="s">
        <v>51</v>
      </c>
      <c r="E20" s="17">
        <v>46.7</v>
      </c>
      <c r="F20" s="18"/>
      <c r="G20" s="19"/>
      <c r="H20" s="19"/>
      <c r="I20" s="19"/>
      <c r="J20" s="20"/>
      <c r="K20" s="20"/>
      <c r="L20" s="20"/>
      <c r="M20" s="21">
        <v>15</v>
      </c>
      <c r="N20" s="22"/>
      <c r="O20" s="23">
        <f t="shared" si="0"/>
        <v>15</v>
      </c>
      <c r="P20" s="22">
        <v>17</v>
      </c>
      <c r="Q20" s="22"/>
      <c r="R20" s="23">
        <f t="shared" si="1"/>
        <v>17</v>
      </c>
      <c r="S20" s="21">
        <v>19</v>
      </c>
      <c r="T20" s="22"/>
      <c r="U20" s="23">
        <f t="shared" si="2"/>
        <v>19</v>
      </c>
      <c r="V20" s="21">
        <v>20</v>
      </c>
      <c r="W20" s="22"/>
      <c r="X20" s="23">
        <f t="shared" si="3"/>
        <v>20</v>
      </c>
      <c r="Y20" s="22">
        <v>22</v>
      </c>
      <c r="Z20" s="22"/>
      <c r="AA20" s="23">
        <f t="shared" si="4"/>
        <v>22</v>
      </c>
      <c r="AB20" s="21">
        <v>24</v>
      </c>
      <c r="AC20" s="22"/>
      <c r="AD20" s="23">
        <f t="shared" si="5"/>
        <v>24</v>
      </c>
      <c r="AE20" s="24">
        <f t="shared" si="6"/>
        <v>0</v>
      </c>
      <c r="AF20" s="25">
        <f t="shared" si="7"/>
        <v>0</v>
      </c>
      <c r="AG20" s="26">
        <f t="shared" si="8"/>
        <v>19</v>
      </c>
      <c r="AH20" s="26">
        <f t="shared" si="9"/>
        <v>24</v>
      </c>
      <c r="AI20" s="26">
        <f t="shared" si="10"/>
        <v>43</v>
      </c>
      <c r="AJ20" s="27">
        <f t="shared" si="11"/>
        <v>43</v>
      </c>
      <c r="AK20" s="28">
        <f t="shared" si="12"/>
        <v>78.264095819147769</v>
      </c>
      <c r="AL20" s="29">
        <f t="shared" si="13"/>
        <v>78.264095819147769</v>
      </c>
    </row>
    <row r="21" spans="1:38" ht="19.899999999999999" customHeight="1">
      <c r="A21" s="13">
        <v>9</v>
      </c>
      <c r="B21" s="14" t="s">
        <v>54</v>
      </c>
      <c r="C21" s="15">
        <v>2002</v>
      </c>
      <c r="D21" s="16" t="s">
        <v>51</v>
      </c>
      <c r="E21" s="17">
        <v>48.5</v>
      </c>
      <c r="F21" s="18"/>
      <c r="G21" s="19"/>
      <c r="H21" s="19"/>
      <c r="I21" s="19"/>
      <c r="J21" s="20"/>
      <c r="K21" s="20"/>
      <c r="L21" s="20"/>
      <c r="M21" s="21">
        <v>15</v>
      </c>
      <c r="N21" s="22"/>
      <c r="O21" s="23">
        <f t="shared" si="0"/>
        <v>15</v>
      </c>
      <c r="P21" s="22">
        <v>17</v>
      </c>
      <c r="Q21" s="22"/>
      <c r="R21" s="23">
        <f t="shared" si="1"/>
        <v>17</v>
      </c>
      <c r="S21" s="21" t="s">
        <v>55</v>
      </c>
      <c r="T21" s="22"/>
      <c r="U21" s="23">
        <f t="shared" si="2"/>
        <v>0</v>
      </c>
      <c r="V21" s="21">
        <v>20</v>
      </c>
      <c r="W21" s="22"/>
      <c r="X21" s="23">
        <f t="shared" si="3"/>
        <v>20</v>
      </c>
      <c r="Y21" s="22">
        <v>22</v>
      </c>
      <c r="Z21" s="22"/>
      <c r="AA21" s="23">
        <f t="shared" si="4"/>
        <v>22</v>
      </c>
      <c r="AB21" s="21">
        <v>24</v>
      </c>
      <c r="AC21" s="22"/>
      <c r="AD21" s="23">
        <f t="shared" si="5"/>
        <v>24</v>
      </c>
      <c r="AE21" s="24">
        <f t="shared" si="6"/>
        <v>0</v>
      </c>
      <c r="AF21" s="25">
        <f t="shared" si="7"/>
        <v>0</v>
      </c>
      <c r="AG21" s="26">
        <f t="shared" si="8"/>
        <v>17</v>
      </c>
      <c r="AH21" s="26">
        <f t="shared" si="9"/>
        <v>24</v>
      </c>
      <c r="AI21" s="26">
        <f t="shared" si="10"/>
        <v>41</v>
      </c>
      <c r="AJ21" s="27">
        <f t="shared" si="11"/>
        <v>41</v>
      </c>
      <c r="AK21" s="28">
        <f t="shared" si="12"/>
        <v>72.137438382736335</v>
      </c>
      <c r="AL21" s="29">
        <f t="shared" si="13"/>
        <v>72.137438382736335</v>
      </c>
    </row>
    <row r="22" spans="1:38" ht="19.899999999999999" customHeight="1">
      <c r="A22"/>
      <c r="B22"/>
      <c r="C22"/>
      <c r="D22"/>
      <c r="E22"/>
      <c r="F22"/>
      <c r="G22"/>
      <c r="H22"/>
      <c r="I22"/>
      <c r="J22"/>
      <c r="K22"/>
      <c r="L22"/>
      <c r="M22" t="s">
        <v>56</v>
      </c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1:38" ht="19.899999999999999" customHeight="1">
      <c r="A23" s="13">
        <v>1</v>
      </c>
      <c r="B23" s="38" t="s">
        <v>57</v>
      </c>
      <c r="C23" s="15">
        <v>2000</v>
      </c>
      <c r="D23" s="16" t="s">
        <v>47</v>
      </c>
      <c r="E23" s="17">
        <v>74.7</v>
      </c>
      <c r="F23" s="18"/>
      <c r="G23" s="19"/>
      <c r="H23" s="19"/>
      <c r="I23" s="19"/>
      <c r="J23" s="20"/>
      <c r="K23" s="20"/>
      <c r="L23" s="20"/>
      <c r="M23" s="21">
        <v>86</v>
      </c>
      <c r="N23" s="22"/>
      <c r="O23" s="23">
        <f t="shared" ref="O23:O35" si="14">SUM(M23:N23)</f>
        <v>86</v>
      </c>
      <c r="P23" s="22">
        <v>90</v>
      </c>
      <c r="Q23" s="22"/>
      <c r="R23" s="23">
        <f t="shared" ref="R23:R35" si="15">SUM(P23:Q23)</f>
        <v>90</v>
      </c>
      <c r="S23" s="21">
        <v>93</v>
      </c>
      <c r="T23" s="22"/>
      <c r="U23" s="23">
        <f t="shared" ref="U23:U35" si="16">SUM(S23:T23)</f>
        <v>93</v>
      </c>
      <c r="V23" s="21">
        <v>110</v>
      </c>
      <c r="W23" s="22"/>
      <c r="X23" s="23">
        <f t="shared" ref="X23:X35" si="17">SUM(V23:W23)</f>
        <v>110</v>
      </c>
      <c r="Y23" s="22">
        <v>112</v>
      </c>
      <c r="Z23" s="22"/>
      <c r="AA23" s="23">
        <f t="shared" ref="AA23:AA35" si="18">SUM(Y23:Z23)</f>
        <v>112</v>
      </c>
      <c r="AB23" s="21">
        <v>117</v>
      </c>
      <c r="AC23" s="22"/>
      <c r="AD23" s="23">
        <f t="shared" ref="AD23:AD35" si="19">SUM(AB23:AC23)</f>
        <v>117</v>
      </c>
      <c r="AE23" s="24">
        <f t="shared" ref="AE23:AE35" si="20">MAX(G23:I23)</f>
        <v>0</v>
      </c>
      <c r="AF23" s="25">
        <f t="shared" ref="AF23:AF35" si="21">MAX(J23:L23)</f>
        <v>0</v>
      </c>
      <c r="AG23" s="26">
        <f t="shared" ref="AG23:AG35" si="22">MAX(O23,R23,U23)</f>
        <v>93</v>
      </c>
      <c r="AH23" s="26">
        <f t="shared" ref="AH23:AH35" si="23">MAX(X23,AA23,AD23)</f>
        <v>117</v>
      </c>
      <c r="AI23" s="26">
        <f t="shared" ref="AI23:AI35" si="24">SUM(AG23:AH23)</f>
        <v>210</v>
      </c>
      <c r="AJ23" s="27">
        <f t="shared" ref="AJ23:AJ35" si="25">SUM(AE23:AH23)</f>
        <v>210</v>
      </c>
      <c r="AK23" s="28">
        <f t="shared" ref="AK23:AK35" si="26">AI23*10^(0.794358141*(LOG10(E23/174.393)^2))</f>
        <v>269.10164594281542</v>
      </c>
      <c r="AL23" s="29">
        <f t="shared" ref="AL23:AL35" si="27">AK23+AF23+AE23</f>
        <v>269.10164594281542</v>
      </c>
    </row>
    <row r="24" spans="1:38" ht="19.899999999999999" customHeight="1">
      <c r="A24" s="13">
        <v>2</v>
      </c>
      <c r="B24" s="38" t="s">
        <v>58</v>
      </c>
      <c r="C24" s="15">
        <v>1999</v>
      </c>
      <c r="D24" s="16" t="s">
        <v>51</v>
      </c>
      <c r="E24" s="17">
        <v>59.1</v>
      </c>
      <c r="F24" s="18"/>
      <c r="G24" s="19"/>
      <c r="H24" s="19"/>
      <c r="I24" s="19"/>
      <c r="J24" s="20"/>
      <c r="K24" s="20"/>
      <c r="L24" s="20"/>
      <c r="M24" s="21">
        <v>75</v>
      </c>
      <c r="N24" s="22"/>
      <c r="O24" s="23">
        <f t="shared" si="14"/>
        <v>75</v>
      </c>
      <c r="P24" s="22">
        <v>80</v>
      </c>
      <c r="Q24" s="22"/>
      <c r="R24" s="23">
        <f t="shared" si="15"/>
        <v>80</v>
      </c>
      <c r="S24" s="21" t="s">
        <v>59</v>
      </c>
      <c r="T24" s="22"/>
      <c r="U24" s="23">
        <f t="shared" si="16"/>
        <v>0</v>
      </c>
      <c r="V24" s="21">
        <v>85</v>
      </c>
      <c r="W24" s="22"/>
      <c r="X24" s="23">
        <f t="shared" si="17"/>
        <v>85</v>
      </c>
      <c r="Y24" s="22">
        <v>90</v>
      </c>
      <c r="Z24" s="22"/>
      <c r="AA24" s="23">
        <f t="shared" si="18"/>
        <v>90</v>
      </c>
      <c r="AB24" s="21">
        <v>95</v>
      </c>
      <c r="AC24" s="22"/>
      <c r="AD24" s="23">
        <f t="shared" si="19"/>
        <v>95</v>
      </c>
      <c r="AE24" s="24">
        <f t="shared" si="20"/>
        <v>0</v>
      </c>
      <c r="AF24" s="25">
        <f t="shared" si="21"/>
        <v>0</v>
      </c>
      <c r="AG24" s="26">
        <f t="shared" si="22"/>
        <v>80</v>
      </c>
      <c r="AH24" s="26">
        <f t="shared" si="23"/>
        <v>95</v>
      </c>
      <c r="AI24" s="26">
        <f t="shared" si="24"/>
        <v>175</v>
      </c>
      <c r="AJ24" s="27">
        <f t="shared" si="25"/>
        <v>175</v>
      </c>
      <c r="AK24" s="28">
        <f t="shared" si="26"/>
        <v>262.10067151540892</v>
      </c>
      <c r="AL24" s="29">
        <f t="shared" si="27"/>
        <v>262.10067151540892</v>
      </c>
    </row>
    <row r="25" spans="1:38" ht="19.899999999999999" customHeight="1">
      <c r="A25" s="13">
        <v>3</v>
      </c>
      <c r="B25" s="39" t="s">
        <v>60</v>
      </c>
      <c r="C25" s="34">
        <v>1999</v>
      </c>
      <c r="D25" s="40" t="s">
        <v>61</v>
      </c>
      <c r="E25" s="35">
        <v>76.5</v>
      </c>
      <c r="F25" s="18"/>
      <c r="G25" s="36"/>
      <c r="H25" s="36"/>
      <c r="I25" s="36"/>
      <c r="J25" s="37"/>
      <c r="K25" s="37"/>
      <c r="L25" s="37"/>
      <c r="M25" s="21">
        <v>80</v>
      </c>
      <c r="N25" s="22"/>
      <c r="O25" s="23">
        <f t="shared" si="14"/>
        <v>80</v>
      </c>
      <c r="P25" s="22">
        <v>83</v>
      </c>
      <c r="Q25" s="22"/>
      <c r="R25" s="23">
        <f t="shared" si="15"/>
        <v>83</v>
      </c>
      <c r="S25" s="21">
        <v>86</v>
      </c>
      <c r="T25" s="22"/>
      <c r="U25" s="23">
        <f t="shared" si="16"/>
        <v>86</v>
      </c>
      <c r="V25" s="21">
        <v>104</v>
      </c>
      <c r="W25" s="22"/>
      <c r="X25" s="23">
        <f t="shared" si="17"/>
        <v>104</v>
      </c>
      <c r="Y25" s="22">
        <v>108</v>
      </c>
      <c r="Z25" s="22"/>
      <c r="AA25" s="23">
        <f t="shared" si="18"/>
        <v>108</v>
      </c>
      <c r="AB25" s="21">
        <v>110</v>
      </c>
      <c r="AC25" s="22"/>
      <c r="AD25" s="23">
        <f t="shared" si="19"/>
        <v>110</v>
      </c>
      <c r="AE25" s="24">
        <f t="shared" si="20"/>
        <v>0</v>
      </c>
      <c r="AF25" s="25">
        <f t="shared" si="21"/>
        <v>0</v>
      </c>
      <c r="AG25" s="26">
        <f t="shared" si="22"/>
        <v>86</v>
      </c>
      <c r="AH25" s="26">
        <f t="shared" si="23"/>
        <v>110</v>
      </c>
      <c r="AI25" s="26">
        <f t="shared" si="24"/>
        <v>196</v>
      </c>
      <c r="AJ25" s="27">
        <f t="shared" si="25"/>
        <v>196</v>
      </c>
      <c r="AK25" s="28">
        <f t="shared" si="26"/>
        <v>247.73587723486867</v>
      </c>
      <c r="AL25" s="29">
        <f t="shared" si="27"/>
        <v>247.73587723486867</v>
      </c>
    </row>
    <row r="26" spans="1:38" ht="19.899999999999999" customHeight="1">
      <c r="A26" s="13">
        <v>4</v>
      </c>
      <c r="B26" s="39" t="s">
        <v>62</v>
      </c>
      <c r="C26" s="34">
        <v>1999</v>
      </c>
      <c r="D26" s="40" t="s">
        <v>63</v>
      </c>
      <c r="E26" s="35">
        <v>65.900000000000006</v>
      </c>
      <c r="F26" s="18"/>
      <c r="G26" s="36"/>
      <c r="H26" s="36"/>
      <c r="I26" s="36"/>
      <c r="J26" s="37"/>
      <c r="K26" s="37"/>
      <c r="L26" s="37"/>
      <c r="M26" s="21" t="s">
        <v>64</v>
      </c>
      <c r="N26" s="22"/>
      <c r="O26" s="23">
        <f t="shared" si="14"/>
        <v>0</v>
      </c>
      <c r="P26" s="22" t="s">
        <v>64</v>
      </c>
      <c r="Q26" s="22"/>
      <c r="R26" s="23">
        <f t="shared" si="15"/>
        <v>0</v>
      </c>
      <c r="S26" s="21">
        <v>75</v>
      </c>
      <c r="T26" s="22"/>
      <c r="U26" s="23">
        <f t="shared" si="16"/>
        <v>75</v>
      </c>
      <c r="V26" s="21">
        <v>95</v>
      </c>
      <c r="W26" s="22"/>
      <c r="X26" s="23">
        <f t="shared" si="17"/>
        <v>95</v>
      </c>
      <c r="Y26" s="22">
        <v>100</v>
      </c>
      <c r="Z26" s="22"/>
      <c r="AA26" s="23">
        <f t="shared" si="18"/>
        <v>100</v>
      </c>
      <c r="AB26" s="21" t="s">
        <v>65</v>
      </c>
      <c r="AC26" s="22"/>
      <c r="AD26" s="23">
        <f t="shared" si="19"/>
        <v>0</v>
      </c>
      <c r="AE26" s="24">
        <f t="shared" si="20"/>
        <v>0</v>
      </c>
      <c r="AF26" s="25">
        <f t="shared" si="21"/>
        <v>0</v>
      </c>
      <c r="AG26" s="26">
        <f t="shared" si="22"/>
        <v>75</v>
      </c>
      <c r="AH26" s="26">
        <f t="shared" si="23"/>
        <v>100</v>
      </c>
      <c r="AI26" s="26">
        <f t="shared" si="24"/>
        <v>175</v>
      </c>
      <c r="AJ26" s="27">
        <f t="shared" si="25"/>
        <v>175</v>
      </c>
      <c r="AK26" s="28">
        <f t="shared" si="26"/>
        <v>242.6232242823427</v>
      </c>
      <c r="AL26" s="29">
        <f t="shared" si="27"/>
        <v>242.6232242823427</v>
      </c>
    </row>
    <row r="27" spans="1:38" ht="19.899999999999999" customHeight="1">
      <c r="A27" s="13">
        <v>5</v>
      </c>
      <c r="B27" s="38" t="s">
        <v>66</v>
      </c>
      <c r="C27" s="15">
        <v>2000</v>
      </c>
      <c r="D27" s="16" t="s">
        <v>47</v>
      </c>
      <c r="E27" s="17">
        <v>55.2</v>
      </c>
      <c r="F27" s="18"/>
      <c r="G27" s="19"/>
      <c r="H27" s="19"/>
      <c r="I27" s="19"/>
      <c r="J27" s="20"/>
      <c r="K27" s="20"/>
      <c r="L27" s="20"/>
      <c r="M27" s="21">
        <v>63</v>
      </c>
      <c r="N27" s="22"/>
      <c r="O27" s="23">
        <f t="shared" si="14"/>
        <v>63</v>
      </c>
      <c r="P27" s="22">
        <v>67</v>
      </c>
      <c r="Q27" s="22"/>
      <c r="R27" s="23">
        <f t="shared" si="15"/>
        <v>67</v>
      </c>
      <c r="S27" s="21">
        <v>70</v>
      </c>
      <c r="T27" s="22"/>
      <c r="U27" s="23">
        <f t="shared" si="16"/>
        <v>70</v>
      </c>
      <c r="V27" s="21">
        <v>78</v>
      </c>
      <c r="W27" s="22"/>
      <c r="X27" s="23">
        <f t="shared" si="17"/>
        <v>78</v>
      </c>
      <c r="Y27" s="22">
        <v>82</v>
      </c>
      <c r="Z27" s="22"/>
      <c r="AA27" s="23">
        <f t="shared" si="18"/>
        <v>82</v>
      </c>
      <c r="AB27" s="21" t="s">
        <v>67</v>
      </c>
      <c r="AC27" s="22"/>
      <c r="AD27" s="23">
        <f t="shared" si="19"/>
        <v>0</v>
      </c>
      <c r="AE27" s="24">
        <f t="shared" si="20"/>
        <v>0</v>
      </c>
      <c r="AF27" s="25">
        <f t="shared" si="21"/>
        <v>0</v>
      </c>
      <c r="AG27" s="26">
        <f t="shared" si="22"/>
        <v>70</v>
      </c>
      <c r="AH27" s="26">
        <f t="shared" si="23"/>
        <v>82</v>
      </c>
      <c r="AI27" s="26">
        <f t="shared" si="24"/>
        <v>152</v>
      </c>
      <c r="AJ27" s="27">
        <f t="shared" si="25"/>
        <v>152</v>
      </c>
      <c r="AK27" s="28">
        <f t="shared" si="26"/>
        <v>239.94270294213493</v>
      </c>
      <c r="AL27" s="29">
        <f t="shared" si="27"/>
        <v>239.94270294213493</v>
      </c>
    </row>
    <row r="28" spans="1:38" ht="19.899999999999999" customHeight="1">
      <c r="A28" s="13">
        <v>6</v>
      </c>
      <c r="B28" s="38" t="s">
        <v>68</v>
      </c>
      <c r="C28" s="15">
        <v>1999</v>
      </c>
      <c r="D28" s="16" t="s">
        <v>69</v>
      </c>
      <c r="E28" s="17">
        <v>65.3</v>
      </c>
      <c r="F28" s="18"/>
      <c r="G28" s="19"/>
      <c r="H28" s="19"/>
      <c r="I28" s="19"/>
      <c r="J28" s="20"/>
      <c r="K28" s="20"/>
      <c r="L28" s="20"/>
      <c r="M28" s="21">
        <v>72</v>
      </c>
      <c r="N28" s="22"/>
      <c r="O28" s="23">
        <f t="shared" si="14"/>
        <v>72</v>
      </c>
      <c r="P28" s="22" t="s">
        <v>70</v>
      </c>
      <c r="Q28" s="22"/>
      <c r="R28" s="23">
        <f t="shared" si="15"/>
        <v>0</v>
      </c>
      <c r="S28" s="21">
        <v>76</v>
      </c>
      <c r="T28" s="22"/>
      <c r="U28" s="23">
        <f t="shared" si="16"/>
        <v>76</v>
      </c>
      <c r="V28" s="21">
        <v>92</v>
      </c>
      <c r="W28" s="22"/>
      <c r="X28" s="23">
        <f t="shared" si="17"/>
        <v>92</v>
      </c>
      <c r="Y28" s="22">
        <v>96</v>
      </c>
      <c r="Z28" s="22"/>
      <c r="AA28" s="23">
        <f t="shared" si="18"/>
        <v>96</v>
      </c>
      <c r="AB28" s="21" t="s">
        <v>71</v>
      </c>
      <c r="AC28" s="22"/>
      <c r="AD28" s="23">
        <f t="shared" si="19"/>
        <v>0</v>
      </c>
      <c r="AE28" s="24">
        <f t="shared" si="20"/>
        <v>0</v>
      </c>
      <c r="AF28" s="25">
        <f t="shared" si="21"/>
        <v>0</v>
      </c>
      <c r="AG28" s="26">
        <f t="shared" si="22"/>
        <v>76</v>
      </c>
      <c r="AH28" s="26">
        <f t="shared" si="23"/>
        <v>96</v>
      </c>
      <c r="AI28" s="26">
        <f t="shared" si="24"/>
        <v>172</v>
      </c>
      <c r="AJ28" s="27">
        <f t="shared" si="25"/>
        <v>172</v>
      </c>
      <c r="AK28" s="28">
        <f t="shared" si="26"/>
        <v>239.93991520953242</v>
      </c>
      <c r="AL28" s="29">
        <f t="shared" si="27"/>
        <v>239.93991520953242</v>
      </c>
    </row>
    <row r="29" spans="1:38" ht="19.899999999999999" customHeight="1">
      <c r="A29" s="13">
        <v>7</v>
      </c>
      <c r="B29" s="38" t="s">
        <v>72</v>
      </c>
      <c r="C29" s="15">
        <v>2001</v>
      </c>
      <c r="D29" s="16" t="s">
        <v>51</v>
      </c>
      <c r="E29" s="17">
        <v>86.3</v>
      </c>
      <c r="F29" s="18"/>
      <c r="G29" s="19"/>
      <c r="H29" s="19"/>
      <c r="I29" s="19"/>
      <c r="J29" s="20"/>
      <c r="K29" s="20"/>
      <c r="L29" s="20"/>
      <c r="M29" s="21">
        <v>80</v>
      </c>
      <c r="N29" s="22"/>
      <c r="O29" s="23">
        <f t="shared" si="14"/>
        <v>80</v>
      </c>
      <c r="P29" s="22">
        <v>85</v>
      </c>
      <c r="Q29" s="22"/>
      <c r="R29" s="23">
        <f t="shared" si="15"/>
        <v>85</v>
      </c>
      <c r="S29" s="21">
        <v>88</v>
      </c>
      <c r="T29" s="22"/>
      <c r="U29" s="23">
        <f t="shared" si="16"/>
        <v>88</v>
      </c>
      <c r="V29" s="21">
        <v>100</v>
      </c>
      <c r="W29" s="22"/>
      <c r="X29" s="23">
        <f t="shared" si="17"/>
        <v>100</v>
      </c>
      <c r="Y29" s="22">
        <v>105</v>
      </c>
      <c r="Z29" s="22"/>
      <c r="AA29" s="23">
        <f t="shared" si="18"/>
        <v>105</v>
      </c>
      <c r="AB29" s="21">
        <v>107</v>
      </c>
      <c r="AC29" s="22"/>
      <c r="AD29" s="23">
        <f t="shared" si="19"/>
        <v>107</v>
      </c>
      <c r="AE29" s="24">
        <f t="shared" si="20"/>
        <v>0</v>
      </c>
      <c r="AF29" s="25">
        <f t="shared" si="21"/>
        <v>0</v>
      </c>
      <c r="AG29" s="26">
        <f t="shared" si="22"/>
        <v>88</v>
      </c>
      <c r="AH29" s="26">
        <f t="shared" si="23"/>
        <v>107</v>
      </c>
      <c r="AI29" s="26">
        <f t="shared" si="24"/>
        <v>195</v>
      </c>
      <c r="AJ29" s="27">
        <f t="shared" si="25"/>
        <v>195</v>
      </c>
      <c r="AK29" s="28">
        <f t="shared" si="26"/>
        <v>231.30291960388951</v>
      </c>
      <c r="AL29" s="29">
        <f t="shared" si="27"/>
        <v>231.30291960388951</v>
      </c>
    </row>
    <row r="30" spans="1:38" ht="19.899999999999999" customHeight="1">
      <c r="A30" s="13">
        <v>8</v>
      </c>
      <c r="B30" s="38" t="s">
        <v>73</v>
      </c>
      <c r="C30" s="15">
        <v>1999</v>
      </c>
      <c r="D30" s="16" t="s">
        <v>69</v>
      </c>
      <c r="E30" s="17">
        <v>64.5</v>
      </c>
      <c r="F30" s="18"/>
      <c r="G30" s="19"/>
      <c r="H30" s="19"/>
      <c r="I30" s="19"/>
      <c r="J30" s="20"/>
      <c r="K30" s="20"/>
      <c r="L30" s="20"/>
      <c r="M30" s="21">
        <v>60</v>
      </c>
      <c r="N30" s="22"/>
      <c r="O30" s="23">
        <f t="shared" si="14"/>
        <v>60</v>
      </c>
      <c r="P30" s="22">
        <v>65</v>
      </c>
      <c r="Q30" s="22"/>
      <c r="R30" s="23">
        <f t="shared" si="15"/>
        <v>65</v>
      </c>
      <c r="S30" s="22">
        <v>70</v>
      </c>
      <c r="T30" s="22"/>
      <c r="U30" s="23">
        <f t="shared" si="16"/>
        <v>70</v>
      </c>
      <c r="V30" s="21">
        <v>78</v>
      </c>
      <c r="W30" s="22"/>
      <c r="X30" s="23">
        <f t="shared" si="17"/>
        <v>78</v>
      </c>
      <c r="Y30" s="22">
        <v>84</v>
      </c>
      <c r="Z30" s="22"/>
      <c r="AA30" s="23">
        <f t="shared" si="18"/>
        <v>84</v>
      </c>
      <c r="AB30" s="21" t="s">
        <v>74</v>
      </c>
      <c r="AC30" s="22"/>
      <c r="AD30" s="23">
        <f t="shared" si="19"/>
        <v>0</v>
      </c>
      <c r="AE30" s="24">
        <f t="shared" si="20"/>
        <v>0</v>
      </c>
      <c r="AF30" s="25">
        <f t="shared" si="21"/>
        <v>0</v>
      </c>
      <c r="AG30" s="26">
        <f t="shared" si="22"/>
        <v>70</v>
      </c>
      <c r="AH30" s="26">
        <f t="shared" si="23"/>
        <v>84</v>
      </c>
      <c r="AI30" s="26">
        <f t="shared" si="24"/>
        <v>154</v>
      </c>
      <c r="AJ30" s="27">
        <f t="shared" si="25"/>
        <v>154</v>
      </c>
      <c r="AK30" s="28">
        <f t="shared" si="26"/>
        <v>216.64365221683124</v>
      </c>
      <c r="AL30" s="29">
        <f t="shared" si="27"/>
        <v>216.64365221683124</v>
      </c>
    </row>
    <row r="31" spans="1:38" ht="19.899999999999999" customHeight="1">
      <c r="A31" s="13">
        <v>9</v>
      </c>
      <c r="B31" s="39" t="s">
        <v>75</v>
      </c>
      <c r="C31" s="34">
        <v>1999</v>
      </c>
      <c r="D31" s="40" t="s">
        <v>24</v>
      </c>
      <c r="E31" s="35">
        <v>59.9</v>
      </c>
      <c r="F31" s="18"/>
      <c r="G31" s="36"/>
      <c r="H31" s="36"/>
      <c r="I31" s="36"/>
      <c r="J31" s="37"/>
      <c r="K31" s="37"/>
      <c r="L31" s="37"/>
      <c r="M31" s="21">
        <v>52</v>
      </c>
      <c r="N31" s="22"/>
      <c r="O31" s="23">
        <f t="shared" si="14"/>
        <v>52</v>
      </c>
      <c r="P31" s="22">
        <v>55</v>
      </c>
      <c r="Q31" s="22"/>
      <c r="R31" s="23">
        <f t="shared" si="15"/>
        <v>55</v>
      </c>
      <c r="S31" s="21" t="s">
        <v>26</v>
      </c>
      <c r="T31" s="22"/>
      <c r="U31" s="23">
        <f t="shared" si="16"/>
        <v>0</v>
      </c>
      <c r="V31" s="21">
        <v>60</v>
      </c>
      <c r="W31" s="22"/>
      <c r="X31" s="23">
        <f t="shared" si="17"/>
        <v>60</v>
      </c>
      <c r="Y31" s="22">
        <v>65</v>
      </c>
      <c r="Z31" s="22"/>
      <c r="AA31" s="23">
        <f t="shared" si="18"/>
        <v>65</v>
      </c>
      <c r="AB31" s="21">
        <v>68</v>
      </c>
      <c r="AC31" s="22"/>
      <c r="AD31" s="23">
        <f t="shared" si="19"/>
        <v>68</v>
      </c>
      <c r="AE31" s="24">
        <f t="shared" si="20"/>
        <v>0</v>
      </c>
      <c r="AF31" s="25">
        <f t="shared" si="21"/>
        <v>0</v>
      </c>
      <c r="AG31" s="26">
        <f t="shared" si="22"/>
        <v>55</v>
      </c>
      <c r="AH31" s="26">
        <f t="shared" si="23"/>
        <v>68</v>
      </c>
      <c r="AI31" s="26">
        <f t="shared" si="24"/>
        <v>123</v>
      </c>
      <c r="AJ31" s="27">
        <f t="shared" si="25"/>
        <v>123</v>
      </c>
      <c r="AK31" s="28">
        <f t="shared" si="26"/>
        <v>182.39066536742018</v>
      </c>
      <c r="AL31" s="29">
        <f t="shared" si="27"/>
        <v>182.39066536742018</v>
      </c>
    </row>
    <row r="32" spans="1:38" ht="19.899999999999999" customHeight="1">
      <c r="A32" s="13">
        <v>10</v>
      </c>
      <c r="B32" s="39" t="s">
        <v>76</v>
      </c>
      <c r="C32" s="34">
        <v>2001</v>
      </c>
      <c r="D32" s="40" t="s">
        <v>61</v>
      </c>
      <c r="E32" s="35">
        <v>49.3</v>
      </c>
      <c r="F32" s="18"/>
      <c r="G32" s="36"/>
      <c r="H32" s="36"/>
      <c r="I32" s="36"/>
      <c r="J32" s="37"/>
      <c r="K32" s="37"/>
      <c r="L32" s="37"/>
      <c r="M32" s="21">
        <v>38</v>
      </c>
      <c r="N32" s="22"/>
      <c r="O32" s="23">
        <f t="shared" si="14"/>
        <v>38</v>
      </c>
      <c r="P32" s="22">
        <v>43</v>
      </c>
      <c r="Q32" s="22"/>
      <c r="R32" s="23">
        <f t="shared" si="15"/>
        <v>43</v>
      </c>
      <c r="S32" s="21">
        <v>45</v>
      </c>
      <c r="T32" s="22"/>
      <c r="U32" s="23">
        <f t="shared" si="16"/>
        <v>45</v>
      </c>
      <c r="V32" s="21">
        <v>48</v>
      </c>
      <c r="W32" s="22"/>
      <c r="X32" s="23">
        <f t="shared" si="17"/>
        <v>48</v>
      </c>
      <c r="Y32" s="22">
        <v>52</v>
      </c>
      <c r="Z32" s="22"/>
      <c r="AA32" s="23">
        <f t="shared" si="18"/>
        <v>52</v>
      </c>
      <c r="AB32" s="21">
        <v>55</v>
      </c>
      <c r="AC32" s="22"/>
      <c r="AD32" s="23">
        <f t="shared" si="19"/>
        <v>55</v>
      </c>
      <c r="AE32" s="24">
        <f t="shared" si="20"/>
        <v>0</v>
      </c>
      <c r="AF32" s="25">
        <f t="shared" si="21"/>
        <v>0</v>
      </c>
      <c r="AG32" s="26">
        <f t="shared" si="22"/>
        <v>45</v>
      </c>
      <c r="AH32" s="26">
        <f t="shared" si="23"/>
        <v>55</v>
      </c>
      <c r="AI32" s="26">
        <f t="shared" si="24"/>
        <v>100</v>
      </c>
      <c r="AJ32" s="27">
        <f t="shared" si="25"/>
        <v>100</v>
      </c>
      <c r="AK32" s="28">
        <f t="shared" si="26"/>
        <v>173.43756594751761</v>
      </c>
      <c r="AL32" s="29">
        <f t="shared" si="27"/>
        <v>173.43756594751761</v>
      </c>
    </row>
    <row r="33" spans="1:38" ht="19.899999999999999" customHeight="1">
      <c r="A33" s="13">
        <v>11</v>
      </c>
      <c r="B33" s="39" t="s">
        <v>77</v>
      </c>
      <c r="C33" s="34">
        <v>2000</v>
      </c>
      <c r="D33" s="40" t="s">
        <v>51</v>
      </c>
      <c r="E33" s="35">
        <v>71.7</v>
      </c>
      <c r="F33" s="18"/>
      <c r="G33" s="36"/>
      <c r="H33" s="36"/>
      <c r="I33" s="36"/>
      <c r="J33" s="37"/>
      <c r="K33" s="37"/>
      <c r="L33" s="37"/>
      <c r="M33" s="21">
        <v>42</v>
      </c>
      <c r="N33" s="22"/>
      <c r="O33" s="23">
        <f t="shared" si="14"/>
        <v>42</v>
      </c>
      <c r="P33" s="22">
        <v>45</v>
      </c>
      <c r="Q33" s="22"/>
      <c r="R33" s="23">
        <f t="shared" si="15"/>
        <v>45</v>
      </c>
      <c r="S33" s="22">
        <v>48</v>
      </c>
      <c r="T33" s="22"/>
      <c r="U33" s="23">
        <f t="shared" si="16"/>
        <v>48</v>
      </c>
      <c r="V33" s="21">
        <v>55</v>
      </c>
      <c r="W33" s="22"/>
      <c r="X33" s="23">
        <f t="shared" si="17"/>
        <v>55</v>
      </c>
      <c r="Y33" s="22">
        <v>60</v>
      </c>
      <c r="Z33" s="22"/>
      <c r="AA33" s="23">
        <f t="shared" si="18"/>
        <v>60</v>
      </c>
      <c r="AB33" s="21">
        <v>63</v>
      </c>
      <c r="AC33" s="22"/>
      <c r="AD33" s="23">
        <f t="shared" si="19"/>
        <v>63</v>
      </c>
      <c r="AE33" s="24">
        <f t="shared" si="20"/>
        <v>0</v>
      </c>
      <c r="AF33" s="25">
        <f t="shared" si="21"/>
        <v>0</v>
      </c>
      <c r="AG33" s="26">
        <f t="shared" si="22"/>
        <v>48</v>
      </c>
      <c r="AH33" s="26">
        <f t="shared" si="23"/>
        <v>63</v>
      </c>
      <c r="AI33" s="26">
        <f t="shared" si="24"/>
        <v>111</v>
      </c>
      <c r="AJ33" s="27">
        <f t="shared" si="25"/>
        <v>111</v>
      </c>
      <c r="AK33" s="28">
        <f t="shared" si="26"/>
        <v>145.77573214082116</v>
      </c>
      <c r="AL33" s="29">
        <f t="shared" si="27"/>
        <v>145.77573214082116</v>
      </c>
    </row>
    <row r="34" spans="1:38" ht="19.899999999999999" customHeight="1">
      <c r="A34" s="13">
        <v>12</v>
      </c>
      <c r="B34" s="39" t="s">
        <v>78</v>
      </c>
      <c r="C34" s="34">
        <v>1999</v>
      </c>
      <c r="D34" s="40" t="s">
        <v>24</v>
      </c>
      <c r="E34" s="35">
        <v>72.3</v>
      </c>
      <c r="F34" s="18"/>
      <c r="G34" s="36"/>
      <c r="H34" s="36"/>
      <c r="I34" s="36"/>
      <c r="J34" s="37"/>
      <c r="K34" s="37"/>
      <c r="L34" s="37"/>
      <c r="M34" s="21" t="s">
        <v>79</v>
      </c>
      <c r="N34" s="22"/>
      <c r="O34" s="23">
        <f t="shared" si="14"/>
        <v>0</v>
      </c>
      <c r="P34" s="22">
        <v>47</v>
      </c>
      <c r="Q34" s="22"/>
      <c r="R34" s="23">
        <f t="shared" si="15"/>
        <v>47</v>
      </c>
      <c r="S34" s="21" t="s">
        <v>41</v>
      </c>
      <c r="T34" s="22"/>
      <c r="U34" s="23">
        <f t="shared" si="16"/>
        <v>0</v>
      </c>
      <c r="V34" s="21">
        <v>60</v>
      </c>
      <c r="W34" s="22"/>
      <c r="X34" s="23">
        <f t="shared" si="17"/>
        <v>60</v>
      </c>
      <c r="Y34" s="22" t="s">
        <v>80</v>
      </c>
      <c r="Z34" s="22"/>
      <c r="AA34" s="23">
        <f t="shared" si="18"/>
        <v>0</v>
      </c>
      <c r="AB34" s="21" t="s">
        <v>80</v>
      </c>
      <c r="AC34" s="22"/>
      <c r="AD34" s="23">
        <f t="shared" si="19"/>
        <v>0</v>
      </c>
      <c r="AE34" s="24">
        <f t="shared" si="20"/>
        <v>0</v>
      </c>
      <c r="AF34" s="25">
        <f t="shared" si="21"/>
        <v>0</v>
      </c>
      <c r="AG34" s="26">
        <f t="shared" si="22"/>
        <v>47</v>
      </c>
      <c r="AH34" s="26">
        <f t="shared" si="23"/>
        <v>60</v>
      </c>
      <c r="AI34" s="26">
        <f t="shared" si="24"/>
        <v>107</v>
      </c>
      <c r="AJ34" s="27">
        <f t="shared" si="25"/>
        <v>107</v>
      </c>
      <c r="AK34" s="28">
        <f t="shared" si="26"/>
        <v>139.80958909669755</v>
      </c>
      <c r="AL34" s="29">
        <f t="shared" si="27"/>
        <v>139.80958909669755</v>
      </c>
    </row>
    <row r="35" spans="1:38" ht="19.899999999999999" customHeight="1">
      <c r="A35" s="13">
        <v>13</v>
      </c>
      <c r="B35" s="39" t="s">
        <v>81</v>
      </c>
      <c r="C35" s="34">
        <v>2001</v>
      </c>
      <c r="D35" s="40" t="s">
        <v>61</v>
      </c>
      <c r="E35" s="35">
        <v>63.2</v>
      </c>
      <c r="F35" s="18"/>
      <c r="G35" s="36"/>
      <c r="H35" s="36"/>
      <c r="I35" s="36"/>
      <c r="J35" s="37"/>
      <c r="K35" s="37"/>
      <c r="L35" s="37"/>
      <c r="M35" s="21" t="s">
        <v>82</v>
      </c>
      <c r="N35" s="22"/>
      <c r="O35" s="23">
        <f t="shared" si="14"/>
        <v>0</v>
      </c>
      <c r="P35" s="22" t="s">
        <v>82</v>
      </c>
      <c r="Q35" s="22"/>
      <c r="R35" s="23">
        <f t="shared" si="15"/>
        <v>0</v>
      </c>
      <c r="S35" s="21">
        <v>35</v>
      </c>
      <c r="T35" s="22"/>
      <c r="U35" s="23">
        <f t="shared" si="16"/>
        <v>35</v>
      </c>
      <c r="V35" s="21">
        <v>45</v>
      </c>
      <c r="W35" s="22"/>
      <c r="X35" s="23">
        <f t="shared" si="17"/>
        <v>45</v>
      </c>
      <c r="Y35" s="22">
        <v>50</v>
      </c>
      <c r="Z35" s="22"/>
      <c r="AA35" s="23">
        <f t="shared" si="18"/>
        <v>50</v>
      </c>
      <c r="AB35" s="21" t="s">
        <v>83</v>
      </c>
      <c r="AC35" s="22"/>
      <c r="AD35" s="23">
        <f t="shared" si="19"/>
        <v>0</v>
      </c>
      <c r="AE35" s="24">
        <f t="shared" si="20"/>
        <v>0</v>
      </c>
      <c r="AF35" s="25">
        <f t="shared" si="21"/>
        <v>0</v>
      </c>
      <c r="AG35" s="26">
        <f t="shared" si="22"/>
        <v>35</v>
      </c>
      <c r="AH35" s="26">
        <f t="shared" si="23"/>
        <v>50</v>
      </c>
      <c r="AI35" s="26">
        <f t="shared" si="24"/>
        <v>85</v>
      </c>
      <c r="AJ35" s="27">
        <f t="shared" si="25"/>
        <v>85</v>
      </c>
      <c r="AK35" s="28">
        <f t="shared" si="26"/>
        <v>121.2759768362085</v>
      </c>
      <c r="AL35" s="29">
        <f t="shared" si="27"/>
        <v>121.2759768362085</v>
      </c>
    </row>
    <row r="36" spans="1:38" ht="19.899999999999999" customHeight="1">
      <c r="A36"/>
      <c r="B36"/>
      <c r="C36"/>
      <c r="D36"/>
      <c r="E36"/>
      <c r="F36"/>
      <c r="G36"/>
      <c r="H36"/>
      <c r="I36"/>
      <c r="J36"/>
      <c r="K36"/>
      <c r="L36"/>
      <c r="M36" t="s">
        <v>84</v>
      </c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1:38" ht="19.899999999999999" customHeight="1">
      <c r="A37" s="13">
        <v>1</v>
      </c>
      <c r="B37" s="39" t="s">
        <v>85</v>
      </c>
      <c r="C37" s="34">
        <v>1998</v>
      </c>
      <c r="D37" s="40" t="s">
        <v>63</v>
      </c>
      <c r="E37" s="35">
        <v>72.099999999999994</v>
      </c>
      <c r="F37" s="18"/>
      <c r="G37" s="36"/>
      <c r="H37" s="36"/>
      <c r="I37" s="36"/>
      <c r="J37" s="37"/>
      <c r="K37" s="37"/>
      <c r="L37" s="37"/>
      <c r="M37" s="21">
        <v>100</v>
      </c>
      <c r="N37" s="22"/>
      <c r="O37" s="23">
        <f t="shared" ref="O37:O42" si="28">SUM(M37:N37)</f>
        <v>100</v>
      </c>
      <c r="P37" s="22" t="s">
        <v>86</v>
      </c>
      <c r="Q37" s="22"/>
      <c r="R37" s="23">
        <f t="shared" ref="R37:R42" si="29">SUM(P37:Q37)</f>
        <v>0</v>
      </c>
      <c r="S37" s="21" t="s">
        <v>86</v>
      </c>
      <c r="T37" s="22"/>
      <c r="U37" s="23">
        <f t="shared" ref="U37:U42" si="30">SUM(S37:T37)</f>
        <v>0</v>
      </c>
      <c r="V37" s="21">
        <v>115</v>
      </c>
      <c r="W37" s="22"/>
      <c r="X37" s="23">
        <f t="shared" ref="X37:X42" si="31">SUM(V37:W37)</f>
        <v>115</v>
      </c>
      <c r="Y37" s="22">
        <v>122</v>
      </c>
      <c r="Z37" s="22"/>
      <c r="AA37" s="23">
        <f t="shared" ref="AA37:AA42" si="32">SUM(Y37:Z37)</f>
        <v>122</v>
      </c>
      <c r="AB37" s="21">
        <v>127</v>
      </c>
      <c r="AC37" s="22"/>
      <c r="AD37" s="23">
        <f t="shared" ref="AD37:AD42" si="33">SUM(AB37:AC37)</f>
        <v>127</v>
      </c>
      <c r="AE37" s="24">
        <f t="shared" ref="AE37:AE42" si="34">MAX(G37:I37)</f>
        <v>0</v>
      </c>
      <c r="AF37" s="25">
        <f t="shared" ref="AF37:AF42" si="35">MAX(J37:L37)</f>
        <v>0</v>
      </c>
      <c r="AG37" s="26">
        <f t="shared" ref="AG37:AG42" si="36">MAX(O37,R37,U37)</f>
        <v>100</v>
      </c>
      <c r="AH37" s="26">
        <f t="shared" ref="AH37:AH42" si="37">MAX(X37,AA37,AD37)</f>
        <v>127</v>
      </c>
      <c r="AI37" s="26">
        <f t="shared" ref="AI37:AI42" si="38">SUM(AG37:AH37)</f>
        <v>227</v>
      </c>
      <c r="AJ37" s="27">
        <f t="shared" ref="AJ37:AJ42" si="39">SUM(AE37:AH37)</f>
        <v>227</v>
      </c>
      <c r="AK37" s="28">
        <f t="shared" ref="AK37:AK42" si="40">AI37*10^(0.794358141*(LOG10(E37/174.393)^2))</f>
        <v>297.10574066318867</v>
      </c>
      <c r="AL37" s="29">
        <f t="shared" ref="AL37:AL42" si="41">AK37+AF37+AE37</f>
        <v>297.10574066318867</v>
      </c>
    </row>
    <row r="38" spans="1:38" ht="19.899999999999999" customHeight="1">
      <c r="A38" s="13">
        <v>2</v>
      </c>
      <c r="B38" s="39" t="s">
        <v>87</v>
      </c>
      <c r="C38" s="34">
        <v>1997</v>
      </c>
      <c r="D38" s="40" t="s">
        <v>69</v>
      </c>
      <c r="E38" s="35">
        <v>87.7</v>
      </c>
      <c r="F38" s="18"/>
      <c r="G38" s="36"/>
      <c r="H38" s="36"/>
      <c r="I38" s="36"/>
      <c r="J38" s="37"/>
      <c r="K38" s="37"/>
      <c r="L38" s="37"/>
      <c r="M38" s="21" t="s">
        <v>88</v>
      </c>
      <c r="N38" s="22"/>
      <c r="O38" s="23">
        <f t="shared" si="28"/>
        <v>0</v>
      </c>
      <c r="P38" s="22">
        <v>95</v>
      </c>
      <c r="Q38" s="22"/>
      <c r="R38" s="23">
        <f t="shared" si="29"/>
        <v>95</v>
      </c>
      <c r="S38" s="21" t="s">
        <v>89</v>
      </c>
      <c r="T38" s="22"/>
      <c r="U38" s="23">
        <f t="shared" si="30"/>
        <v>0</v>
      </c>
      <c r="V38" s="21">
        <v>120</v>
      </c>
      <c r="W38" s="22"/>
      <c r="X38" s="23">
        <f t="shared" si="31"/>
        <v>120</v>
      </c>
      <c r="Y38" s="22">
        <v>130</v>
      </c>
      <c r="Z38" s="22"/>
      <c r="AA38" s="23">
        <f t="shared" si="32"/>
        <v>130</v>
      </c>
      <c r="AB38" s="21">
        <v>135</v>
      </c>
      <c r="AC38" s="22"/>
      <c r="AD38" s="23">
        <f t="shared" si="33"/>
        <v>135</v>
      </c>
      <c r="AE38" s="24">
        <f t="shared" si="34"/>
        <v>0</v>
      </c>
      <c r="AF38" s="25">
        <f t="shared" si="35"/>
        <v>0</v>
      </c>
      <c r="AG38" s="26">
        <f t="shared" si="36"/>
        <v>95</v>
      </c>
      <c r="AH38" s="26">
        <f t="shared" si="37"/>
        <v>135</v>
      </c>
      <c r="AI38" s="26">
        <f t="shared" si="38"/>
        <v>230</v>
      </c>
      <c r="AJ38" s="27">
        <f t="shared" si="39"/>
        <v>230</v>
      </c>
      <c r="AK38" s="28">
        <f t="shared" si="40"/>
        <v>270.72035012307691</v>
      </c>
      <c r="AL38" s="29">
        <f t="shared" si="41"/>
        <v>270.72035012307691</v>
      </c>
    </row>
    <row r="39" spans="1:38" ht="19.899999999999999" customHeight="1">
      <c r="A39" s="13">
        <v>3</v>
      </c>
      <c r="B39" s="39" t="s">
        <v>90</v>
      </c>
      <c r="C39" s="34">
        <v>1997</v>
      </c>
      <c r="D39" s="40" t="s">
        <v>69</v>
      </c>
      <c r="E39" s="35">
        <v>80.8</v>
      </c>
      <c r="F39" s="18"/>
      <c r="G39" s="36"/>
      <c r="H39" s="36"/>
      <c r="I39" s="36"/>
      <c r="J39" s="37"/>
      <c r="K39" s="37"/>
      <c r="L39" s="37"/>
      <c r="M39" s="21">
        <v>92</v>
      </c>
      <c r="N39" s="22"/>
      <c r="O39" s="23">
        <f t="shared" si="28"/>
        <v>92</v>
      </c>
      <c r="P39" s="22">
        <v>97</v>
      </c>
      <c r="Q39" s="22"/>
      <c r="R39" s="23">
        <f t="shared" si="29"/>
        <v>97</v>
      </c>
      <c r="S39" s="21">
        <v>101</v>
      </c>
      <c r="T39" s="22"/>
      <c r="U39" s="23">
        <f t="shared" si="30"/>
        <v>101</v>
      </c>
      <c r="V39" s="21">
        <v>110</v>
      </c>
      <c r="W39" s="22"/>
      <c r="X39" s="23">
        <f t="shared" si="31"/>
        <v>110</v>
      </c>
      <c r="Y39" s="22">
        <v>115</v>
      </c>
      <c r="Z39" s="22"/>
      <c r="AA39" s="23">
        <f t="shared" si="32"/>
        <v>115</v>
      </c>
      <c r="AB39" s="21">
        <v>117</v>
      </c>
      <c r="AC39" s="22"/>
      <c r="AD39" s="23">
        <f t="shared" si="33"/>
        <v>117</v>
      </c>
      <c r="AE39" s="24">
        <f t="shared" si="34"/>
        <v>0</v>
      </c>
      <c r="AF39" s="25">
        <f t="shared" si="35"/>
        <v>0</v>
      </c>
      <c r="AG39" s="26">
        <f t="shared" si="36"/>
        <v>101</v>
      </c>
      <c r="AH39" s="26">
        <f t="shared" si="37"/>
        <v>117</v>
      </c>
      <c r="AI39" s="26">
        <f t="shared" si="38"/>
        <v>218</v>
      </c>
      <c r="AJ39" s="27">
        <f t="shared" si="39"/>
        <v>218</v>
      </c>
      <c r="AK39" s="28">
        <f t="shared" si="40"/>
        <v>267.38335621053909</v>
      </c>
      <c r="AL39" s="29">
        <f t="shared" si="41"/>
        <v>267.38335621053909</v>
      </c>
    </row>
    <row r="40" spans="1:38" ht="19.899999999999999" customHeight="1">
      <c r="A40" s="13">
        <v>4</v>
      </c>
      <c r="B40" s="39" t="s">
        <v>91</v>
      </c>
      <c r="C40" s="34">
        <v>1997</v>
      </c>
      <c r="D40" s="40" t="s">
        <v>51</v>
      </c>
      <c r="E40" s="35">
        <v>76.8</v>
      </c>
      <c r="F40" s="18"/>
      <c r="G40" s="36"/>
      <c r="H40" s="36"/>
      <c r="I40" s="36"/>
      <c r="J40" s="37"/>
      <c r="K40" s="37"/>
      <c r="L40" s="37"/>
      <c r="M40" s="21">
        <v>80</v>
      </c>
      <c r="N40" s="22"/>
      <c r="O40" s="23">
        <f t="shared" si="28"/>
        <v>80</v>
      </c>
      <c r="P40" s="22">
        <v>86</v>
      </c>
      <c r="Q40" s="22"/>
      <c r="R40" s="23">
        <f t="shared" si="29"/>
        <v>86</v>
      </c>
      <c r="S40" s="21" t="s">
        <v>92</v>
      </c>
      <c r="T40" s="22"/>
      <c r="U40" s="23">
        <f t="shared" si="30"/>
        <v>0</v>
      </c>
      <c r="V40" s="21">
        <v>110</v>
      </c>
      <c r="W40" s="22"/>
      <c r="X40" s="23">
        <f t="shared" si="31"/>
        <v>110</v>
      </c>
      <c r="Y40" s="22">
        <v>116</v>
      </c>
      <c r="Z40" s="22"/>
      <c r="AA40" s="23">
        <f t="shared" si="32"/>
        <v>116</v>
      </c>
      <c r="AB40" s="21">
        <v>120</v>
      </c>
      <c r="AC40" s="22"/>
      <c r="AD40" s="23">
        <f t="shared" si="33"/>
        <v>120</v>
      </c>
      <c r="AE40" s="24">
        <f t="shared" si="34"/>
        <v>0</v>
      </c>
      <c r="AF40" s="25">
        <f t="shared" si="35"/>
        <v>0</v>
      </c>
      <c r="AG40" s="26">
        <f t="shared" si="36"/>
        <v>86</v>
      </c>
      <c r="AH40" s="26">
        <f t="shared" si="37"/>
        <v>120</v>
      </c>
      <c r="AI40" s="26">
        <f t="shared" si="38"/>
        <v>206</v>
      </c>
      <c r="AJ40" s="27">
        <f t="shared" si="39"/>
        <v>206</v>
      </c>
      <c r="AK40" s="28">
        <f t="shared" si="40"/>
        <v>259.79807999106379</v>
      </c>
      <c r="AL40" s="29">
        <f t="shared" si="41"/>
        <v>259.79807999106379</v>
      </c>
    </row>
    <row r="41" spans="1:38" ht="19.899999999999999" customHeight="1">
      <c r="A41" s="13">
        <v>5</v>
      </c>
      <c r="B41" s="39" t="s">
        <v>93</v>
      </c>
      <c r="C41" s="34">
        <v>1998</v>
      </c>
      <c r="D41" s="40" t="s">
        <v>24</v>
      </c>
      <c r="E41" s="35">
        <v>72</v>
      </c>
      <c r="F41" s="18"/>
      <c r="G41" s="36"/>
      <c r="H41" s="36"/>
      <c r="I41" s="36"/>
      <c r="J41" s="37"/>
      <c r="K41" s="37"/>
      <c r="L41" s="37"/>
      <c r="M41" s="21">
        <v>50</v>
      </c>
      <c r="N41" s="22"/>
      <c r="O41" s="23">
        <f t="shared" si="28"/>
        <v>50</v>
      </c>
      <c r="P41" s="22" t="s">
        <v>94</v>
      </c>
      <c r="Q41" s="22"/>
      <c r="R41" s="23">
        <f t="shared" si="29"/>
        <v>0</v>
      </c>
      <c r="S41" s="21" t="s">
        <v>94</v>
      </c>
      <c r="T41" s="22"/>
      <c r="U41" s="23">
        <f t="shared" si="30"/>
        <v>0</v>
      </c>
      <c r="V41" s="21">
        <v>60</v>
      </c>
      <c r="W41" s="22"/>
      <c r="X41" s="23">
        <f t="shared" si="31"/>
        <v>60</v>
      </c>
      <c r="Y41" s="22">
        <v>65</v>
      </c>
      <c r="Z41" s="22"/>
      <c r="AA41" s="23">
        <f t="shared" si="32"/>
        <v>65</v>
      </c>
      <c r="AB41" s="21" t="s">
        <v>95</v>
      </c>
      <c r="AC41" s="22"/>
      <c r="AD41" s="23">
        <f t="shared" si="33"/>
        <v>0</v>
      </c>
      <c r="AE41" s="24">
        <f t="shared" si="34"/>
        <v>0</v>
      </c>
      <c r="AF41" s="25">
        <f t="shared" si="35"/>
        <v>0</v>
      </c>
      <c r="AG41" s="26">
        <f t="shared" si="36"/>
        <v>50</v>
      </c>
      <c r="AH41" s="26">
        <f t="shared" si="37"/>
        <v>65</v>
      </c>
      <c r="AI41" s="26">
        <f t="shared" si="38"/>
        <v>115</v>
      </c>
      <c r="AJ41" s="27">
        <f t="shared" si="39"/>
        <v>115</v>
      </c>
      <c r="AK41" s="28">
        <f t="shared" si="40"/>
        <v>150.64358941226996</v>
      </c>
      <c r="AL41" s="29">
        <f t="shared" si="41"/>
        <v>150.64358941226996</v>
      </c>
    </row>
    <row r="42" spans="1:38" ht="19.899999999999999" customHeight="1">
      <c r="A42" s="13">
        <v>6</v>
      </c>
      <c r="B42" s="39" t="s">
        <v>96</v>
      </c>
      <c r="C42" s="34">
        <v>1998</v>
      </c>
      <c r="D42" s="40" t="s">
        <v>51</v>
      </c>
      <c r="E42" s="35">
        <v>81</v>
      </c>
      <c r="F42" s="18"/>
      <c r="G42" s="36"/>
      <c r="H42" s="36"/>
      <c r="I42" s="36"/>
      <c r="J42" s="37"/>
      <c r="K42" s="37"/>
      <c r="L42" s="37"/>
      <c r="M42" s="21">
        <v>45</v>
      </c>
      <c r="N42" s="22"/>
      <c r="O42" s="23">
        <f t="shared" si="28"/>
        <v>45</v>
      </c>
      <c r="P42" s="22">
        <v>50</v>
      </c>
      <c r="Q42" s="22"/>
      <c r="R42" s="23">
        <f t="shared" si="29"/>
        <v>50</v>
      </c>
      <c r="S42" s="21">
        <v>55</v>
      </c>
      <c r="T42" s="22"/>
      <c r="U42" s="23">
        <f t="shared" si="30"/>
        <v>55</v>
      </c>
      <c r="V42" s="21">
        <v>55</v>
      </c>
      <c r="W42" s="22"/>
      <c r="X42" s="23">
        <f t="shared" si="31"/>
        <v>55</v>
      </c>
      <c r="Y42" s="22">
        <v>60</v>
      </c>
      <c r="Z42" s="22"/>
      <c r="AA42" s="23">
        <f t="shared" si="32"/>
        <v>60</v>
      </c>
      <c r="AB42" s="21">
        <v>65</v>
      </c>
      <c r="AC42" s="22"/>
      <c r="AD42" s="23">
        <f t="shared" si="33"/>
        <v>65</v>
      </c>
      <c r="AE42" s="24">
        <f t="shared" si="34"/>
        <v>0</v>
      </c>
      <c r="AF42" s="25">
        <f t="shared" si="35"/>
        <v>0</v>
      </c>
      <c r="AG42" s="26">
        <f t="shared" si="36"/>
        <v>55</v>
      </c>
      <c r="AH42" s="26">
        <f t="shared" si="37"/>
        <v>65</v>
      </c>
      <c r="AI42" s="26">
        <f t="shared" si="38"/>
        <v>120</v>
      </c>
      <c r="AJ42" s="27">
        <f t="shared" si="39"/>
        <v>120</v>
      </c>
      <c r="AK42" s="28">
        <f t="shared" si="40"/>
        <v>146.99078902415835</v>
      </c>
      <c r="AL42" s="29">
        <f t="shared" si="41"/>
        <v>146.99078902415835</v>
      </c>
    </row>
    <row r="43" spans="1:38" ht="19.899999999999999" customHeight="1">
      <c r="A43"/>
      <c r="B43"/>
      <c r="C43"/>
      <c r="D43"/>
      <c r="E43"/>
      <c r="F43"/>
      <c r="G43"/>
      <c r="H43"/>
      <c r="I43"/>
      <c r="J43"/>
      <c r="K43"/>
      <c r="L43"/>
      <c r="M43" t="s">
        <v>97</v>
      </c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1:38" ht="19.899999999999999" customHeight="1">
      <c r="A44" s="13">
        <v>1</v>
      </c>
      <c r="B44" s="38" t="s">
        <v>98</v>
      </c>
      <c r="C44" s="15">
        <v>1994</v>
      </c>
      <c r="D44" s="16" t="s">
        <v>63</v>
      </c>
      <c r="E44" s="17">
        <v>90.2</v>
      </c>
      <c r="F44" s="18"/>
      <c r="G44" s="19"/>
      <c r="H44" s="19"/>
      <c r="I44" s="19"/>
      <c r="J44" s="20"/>
      <c r="K44" s="20"/>
      <c r="L44" s="20"/>
      <c r="M44" s="21">
        <v>103</v>
      </c>
      <c r="N44" s="22"/>
      <c r="O44" s="23">
        <f>SUM(M44:N44)</f>
        <v>103</v>
      </c>
      <c r="P44" s="22">
        <v>107</v>
      </c>
      <c r="Q44" s="22"/>
      <c r="R44" s="23">
        <f>SUM(P44:Q44)</f>
        <v>107</v>
      </c>
      <c r="S44" s="21" t="s">
        <v>99</v>
      </c>
      <c r="T44" s="22"/>
      <c r="U44" s="23">
        <f>SUM(S44:T44)</f>
        <v>0</v>
      </c>
      <c r="V44" s="21">
        <v>135</v>
      </c>
      <c r="W44" s="22"/>
      <c r="X44" s="23">
        <f>SUM(V44:W44)</f>
        <v>135</v>
      </c>
      <c r="Y44" s="22">
        <v>140</v>
      </c>
      <c r="Z44" s="22"/>
      <c r="AA44" s="23">
        <f>SUM(Y44:Z44)</f>
        <v>140</v>
      </c>
      <c r="AB44" s="21" t="s">
        <v>100</v>
      </c>
      <c r="AC44" s="22"/>
      <c r="AD44" s="23">
        <f>SUM(AB44:AC44)</f>
        <v>0</v>
      </c>
      <c r="AE44" s="24">
        <f>MAX(G44:I44)</f>
        <v>0</v>
      </c>
      <c r="AF44" s="25">
        <f>MAX(J44:L44)</f>
        <v>0</v>
      </c>
      <c r="AG44" s="26">
        <f>MAX(O44,R44,U44)</f>
        <v>107</v>
      </c>
      <c r="AH44" s="26">
        <f>MAX(X44,AA44,AD44)</f>
        <v>140</v>
      </c>
      <c r="AI44" s="26">
        <f>SUM(AG44:AH44)</f>
        <v>247</v>
      </c>
      <c r="AJ44" s="27">
        <f>SUM(AE44:AH44)</f>
        <v>247</v>
      </c>
      <c r="AK44" s="28">
        <f>AI44*10^(0.794358141*(LOG10(E44/174.393)^2))</f>
        <v>286.95836863585492</v>
      </c>
      <c r="AL44" s="29">
        <f>AK44+AF44+AE44</f>
        <v>286.95836863585492</v>
      </c>
    </row>
    <row r="45" spans="1:38" ht="19.899999999999999" customHeight="1">
      <c r="A45" s="13">
        <v>2</v>
      </c>
      <c r="B45" s="38" t="s">
        <v>101</v>
      </c>
      <c r="C45" s="15">
        <v>1996</v>
      </c>
      <c r="D45" s="16" t="s">
        <v>51</v>
      </c>
      <c r="E45" s="17">
        <v>69.7</v>
      </c>
      <c r="F45" s="18"/>
      <c r="G45" s="19"/>
      <c r="H45" s="19"/>
      <c r="I45" s="19"/>
      <c r="J45" s="20"/>
      <c r="K45" s="20"/>
      <c r="L45" s="20"/>
      <c r="M45" s="21">
        <v>90</v>
      </c>
      <c r="N45" s="22"/>
      <c r="O45" s="23">
        <f>SUM(M45:N45)</f>
        <v>90</v>
      </c>
      <c r="P45" s="22" t="s">
        <v>88</v>
      </c>
      <c r="Q45" s="22"/>
      <c r="R45" s="23">
        <f>SUM(P45:Q45)</f>
        <v>0</v>
      </c>
      <c r="S45" s="21">
        <v>95</v>
      </c>
      <c r="T45" s="22"/>
      <c r="U45" s="23">
        <f>SUM(S45:T45)</f>
        <v>95</v>
      </c>
      <c r="V45" s="21">
        <v>95</v>
      </c>
      <c r="W45" s="22"/>
      <c r="X45" s="23">
        <f>SUM(V45:W45)</f>
        <v>95</v>
      </c>
      <c r="Y45" s="22">
        <v>102</v>
      </c>
      <c r="Z45" s="22"/>
      <c r="AA45" s="23">
        <f>SUM(Y45:Z45)</f>
        <v>102</v>
      </c>
      <c r="AB45" s="21" t="s">
        <v>102</v>
      </c>
      <c r="AC45" s="22"/>
      <c r="AD45" s="23">
        <f>SUM(AB45:AC45)</f>
        <v>0</v>
      </c>
      <c r="AE45" s="24">
        <f>MAX(G45:I45)</f>
        <v>0</v>
      </c>
      <c r="AF45" s="25">
        <f>MAX(J45:L45)</f>
        <v>0</v>
      </c>
      <c r="AG45" s="26">
        <f>MAX(O45,R45,U45)</f>
        <v>95</v>
      </c>
      <c r="AH45" s="26">
        <f>MAX(X45,AA45,AD45)</f>
        <v>102</v>
      </c>
      <c r="AI45" s="26">
        <f>SUM(AG45:AH45)</f>
        <v>197</v>
      </c>
      <c r="AJ45" s="27">
        <f>SUM(AE45:AH45)</f>
        <v>197</v>
      </c>
      <c r="AK45" s="28">
        <f>AI45*10^(0.794358141*(LOG10(E45/174.393)^2))</f>
        <v>263.31957013848432</v>
      </c>
      <c r="AL45" s="29">
        <f>AK45+AF45+AE45</f>
        <v>263.31957013848432</v>
      </c>
    </row>
    <row r="46" spans="1:38" ht="19.899999999999999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38" ht="19.899999999999999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1:38" ht="19.899999999999999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38" ht="19.899999999999999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1:38" ht="19.899999999999999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1:38" ht="19.899999999999999" customHeight="1">
      <c r="A51"/>
      <c r="B51" t="s">
        <v>103</v>
      </c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</row>
    <row r="52" spans="1:38" ht="19.899999999999999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</row>
    <row r="53" spans="1:38" ht="19.899999999999999" customHeight="1">
      <c r="A53"/>
      <c r="B53" t="s">
        <v>104</v>
      </c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</row>
    <row r="55" spans="1:38" ht="24" customHeight="1">
      <c r="B55" s="1" t="s">
        <v>105</v>
      </c>
    </row>
    <row r="57" spans="1:38" ht="24" customHeight="1">
      <c r="B57" s="1" t="s">
        <v>106</v>
      </c>
    </row>
    <row r="59" spans="1:38" ht="24" customHeight="1">
      <c r="B59" s="1" t="s">
        <v>107</v>
      </c>
    </row>
    <row r="60" spans="1:38" ht="24" customHeight="1">
      <c r="B60" s="1" t="s">
        <v>108</v>
      </c>
    </row>
  </sheetData>
  <mergeCells count="25">
    <mergeCell ref="E2:E4"/>
    <mergeCell ref="F2:F4"/>
    <mergeCell ref="G2:I3"/>
    <mergeCell ref="J2:L3"/>
    <mergeCell ref="M2:U2"/>
    <mergeCell ref="AE2:AE4"/>
    <mergeCell ref="AF2:AF4"/>
    <mergeCell ref="AG2:AG4"/>
    <mergeCell ref="AH2:AH4"/>
    <mergeCell ref="AI2:AI4"/>
    <mergeCell ref="A1:AL1"/>
    <mergeCell ref="A2:A4"/>
    <mergeCell ref="B2:B4"/>
    <mergeCell ref="C2:C4"/>
    <mergeCell ref="D2:D4"/>
    <mergeCell ref="AJ2:AJ4"/>
    <mergeCell ref="AK2:AK4"/>
    <mergeCell ref="AL2:AL4"/>
    <mergeCell ref="M3:O3"/>
    <mergeCell ref="P3:R3"/>
    <mergeCell ref="S3:U3"/>
    <mergeCell ref="V3:X3"/>
    <mergeCell ref="Y3:AA3"/>
    <mergeCell ref="AB3:AD3"/>
    <mergeCell ref="V2:AD2"/>
  </mergeCells>
  <conditionalFormatting sqref="S9">
    <cfRule type="expression" dxfId="6" priority="1" stopIfTrue="1">
      <formula>NOT(ISERROR(SEARCH("x",S9)))</formula>
    </cfRule>
  </conditionalFormatting>
  <conditionalFormatting sqref="S5">
    <cfRule type="expression" dxfId="5" priority="2" stopIfTrue="1">
      <formula>NOT(ISERROR(SEARCH("x",S5)))</formula>
    </cfRule>
  </conditionalFormatting>
  <conditionalFormatting sqref="S18">
    <cfRule type="expression" dxfId="4" priority="3" stopIfTrue="1">
      <formula>NOT(ISERROR(SEARCH("x",S18)))</formula>
    </cfRule>
  </conditionalFormatting>
  <conditionalFormatting sqref="S17">
    <cfRule type="expression" dxfId="3" priority="4" stopIfTrue="1">
      <formula>NOT(ISERROR(SEARCH("x",S17)))</formula>
    </cfRule>
  </conditionalFormatting>
  <conditionalFormatting sqref="S30">
    <cfRule type="expression" dxfId="2" priority="5" stopIfTrue="1">
      <formula>NOT(ISERROR(SEARCH("x",S30)))</formula>
    </cfRule>
  </conditionalFormatting>
  <conditionalFormatting sqref="S33">
    <cfRule type="expression" dxfId="1" priority="6" stopIfTrue="1">
      <formula>NOT(ISERROR(SEARCH("x",S33)))</formula>
    </cfRule>
  </conditionalFormatting>
  <pageMargins left="0.19652777777777777" right="0.19652777777777777" top="0.46180555555555558" bottom="0.46180555555555558" header="0.19652777777777777" footer="0.19652777777777777"/>
  <pageSetup paperSize="9" firstPageNumber="0" orientation="landscape" horizontalDpi="300" verticalDpi="300"/>
  <headerFooter alignWithMargins="0">
    <oddHeader>&amp;C&amp;"Times New Roman,Normálne"&amp;12&amp;A</oddHeader>
    <oddFooter>&amp;C&amp;"Times New Roman,Normálne"&amp;12Strana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L28"/>
  <sheetViews>
    <sheetView showGridLines="0" zoomScale="80" zoomScaleNormal="80" workbookViewId="0">
      <selection activeCell="AO21" sqref="AO21"/>
    </sheetView>
  </sheetViews>
  <sheetFormatPr defaultColWidth="10.140625" defaultRowHeight="24" customHeight="1"/>
  <cols>
    <col min="1" max="1" width="5.85546875" style="1" customWidth="1"/>
    <col min="2" max="2" width="37.28515625" style="1" customWidth="1"/>
    <col min="3" max="3" width="15.42578125" style="7" customWidth="1"/>
    <col min="4" max="4" width="9.42578125" style="1" customWidth="1"/>
    <col min="5" max="5" width="9.28515625" style="3" customWidth="1"/>
    <col min="6" max="6" width="0" style="3" hidden="1" customWidth="1"/>
    <col min="7" max="12" width="0" style="4" hidden="1" customWidth="1"/>
    <col min="13" max="13" width="6.28515625" style="1" customWidth="1"/>
    <col min="14" max="15" width="0" style="1" hidden="1" customWidth="1"/>
    <col min="16" max="16" width="6.28515625" style="1" customWidth="1"/>
    <col min="17" max="18" width="0" style="1" hidden="1" customWidth="1"/>
    <col min="19" max="19" width="6.7109375" style="1" customWidth="1"/>
    <col min="20" max="20" width="0" style="1" hidden="1" customWidth="1"/>
    <col min="21" max="21" width="0" style="5" hidden="1" customWidth="1"/>
    <col min="22" max="22" width="6.28515625" style="1" customWidth="1"/>
    <col min="23" max="24" width="0" style="1" hidden="1" customWidth="1"/>
    <col min="25" max="25" width="6.28515625" style="1" customWidth="1"/>
    <col min="26" max="27" width="0" style="1" hidden="1" customWidth="1"/>
    <col min="28" max="28" width="6.28515625" style="1" customWidth="1"/>
    <col min="29" max="30" width="0" style="1" hidden="1" customWidth="1"/>
    <col min="31" max="32" width="0" style="6" hidden="1" customWidth="1"/>
    <col min="33" max="34" width="6" style="7" customWidth="1"/>
    <col min="35" max="35" width="9.28515625" style="7" customWidth="1"/>
    <col min="36" max="36" width="0" style="7" hidden="1" customWidth="1"/>
    <col min="37" max="37" width="16.42578125" style="7" customWidth="1"/>
    <col min="38" max="38" width="19" style="8" customWidth="1"/>
    <col min="39" max="16384" width="10.140625" style="1"/>
  </cols>
  <sheetData>
    <row r="1" spans="1:38" ht="54.75" customHeight="1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</row>
    <row r="2" spans="1:38" s="8" customFormat="1" ht="24.95" customHeight="1">
      <c r="A2" s="61" t="s">
        <v>1</v>
      </c>
      <c r="B2" s="62" t="s">
        <v>2</v>
      </c>
      <c r="C2" s="68" t="s">
        <v>3</v>
      </c>
      <c r="D2" s="61" t="s">
        <v>4</v>
      </c>
      <c r="E2" s="61" t="s">
        <v>5</v>
      </c>
      <c r="F2" s="61" t="s">
        <v>6</v>
      </c>
      <c r="G2" s="64" t="s">
        <v>7</v>
      </c>
      <c r="H2" s="64"/>
      <c r="I2" s="64"/>
      <c r="J2" s="65" t="s">
        <v>8</v>
      </c>
      <c r="K2" s="65"/>
      <c r="L2" s="65"/>
      <c r="M2" s="57" t="s">
        <v>9</v>
      </c>
      <c r="N2" s="57"/>
      <c r="O2" s="57"/>
      <c r="P2" s="57"/>
      <c r="Q2" s="57"/>
      <c r="R2" s="57"/>
      <c r="S2" s="57"/>
      <c r="T2" s="57"/>
      <c r="U2" s="57"/>
      <c r="V2" s="57" t="s">
        <v>10</v>
      </c>
      <c r="W2" s="57"/>
      <c r="X2" s="57"/>
      <c r="Y2" s="57"/>
      <c r="Z2" s="57"/>
      <c r="AA2" s="57"/>
      <c r="AB2" s="57"/>
      <c r="AC2" s="57"/>
      <c r="AD2" s="57"/>
      <c r="AE2" s="58" t="s">
        <v>11</v>
      </c>
      <c r="AF2" s="59" t="s">
        <v>12</v>
      </c>
      <c r="AG2" s="54" t="s">
        <v>9</v>
      </c>
      <c r="AH2" s="54" t="s">
        <v>10</v>
      </c>
      <c r="AI2" s="54" t="s">
        <v>13</v>
      </c>
      <c r="AJ2" s="54" t="s">
        <v>14</v>
      </c>
      <c r="AK2" s="54" t="s">
        <v>15</v>
      </c>
      <c r="AL2" s="55" t="s">
        <v>16</v>
      </c>
    </row>
    <row r="3" spans="1:38" s="8" customFormat="1" ht="24.95" customHeight="1">
      <c r="A3" s="61"/>
      <c r="B3" s="62"/>
      <c r="C3" s="68"/>
      <c r="D3" s="61"/>
      <c r="E3" s="61"/>
      <c r="F3" s="61"/>
      <c r="G3" s="64"/>
      <c r="H3" s="64"/>
      <c r="I3" s="64"/>
      <c r="J3" s="65"/>
      <c r="K3" s="65"/>
      <c r="L3" s="65"/>
      <c r="M3" s="56" t="s">
        <v>17</v>
      </c>
      <c r="N3" s="56"/>
      <c r="O3" s="56"/>
      <c r="P3" s="56" t="s">
        <v>18</v>
      </c>
      <c r="Q3" s="56"/>
      <c r="R3" s="56"/>
      <c r="S3" s="56" t="s">
        <v>19</v>
      </c>
      <c r="T3" s="56"/>
      <c r="U3" s="56"/>
      <c r="V3" s="56" t="s">
        <v>17</v>
      </c>
      <c r="W3" s="56"/>
      <c r="X3" s="56"/>
      <c r="Y3" s="56" t="s">
        <v>18</v>
      </c>
      <c r="Z3" s="56"/>
      <c r="AA3" s="56"/>
      <c r="AB3" s="56" t="s">
        <v>19</v>
      </c>
      <c r="AC3" s="56"/>
      <c r="AD3" s="56"/>
      <c r="AE3" s="58"/>
      <c r="AF3" s="59"/>
      <c r="AG3" s="54"/>
      <c r="AH3" s="54"/>
      <c r="AI3" s="54"/>
      <c r="AJ3" s="54"/>
      <c r="AK3" s="54"/>
      <c r="AL3" s="55"/>
    </row>
    <row r="4" spans="1:38" s="8" customFormat="1" ht="24.95" customHeight="1">
      <c r="A4" s="61"/>
      <c r="B4" s="62"/>
      <c r="C4" s="68"/>
      <c r="D4" s="61"/>
      <c r="E4" s="61"/>
      <c r="F4" s="61"/>
      <c r="G4" s="10">
        <v>1</v>
      </c>
      <c r="H4" s="10">
        <v>2</v>
      </c>
      <c r="I4" s="10">
        <v>3</v>
      </c>
      <c r="J4" s="11">
        <v>1</v>
      </c>
      <c r="K4" s="11">
        <v>2</v>
      </c>
      <c r="L4" s="11">
        <v>3</v>
      </c>
      <c r="M4" s="12" t="s">
        <v>20</v>
      </c>
      <c r="N4" s="12" t="s">
        <v>21</v>
      </c>
      <c r="O4" s="12" t="s">
        <v>22</v>
      </c>
      <c r="P4" s="12" t="s">
        <v>20</v>
      </c>
      <c r="Q4" s="12" t="s">
        <v>21</v>
      </c>
      <c r="R4" s="12" t="s">
        <v>22</v>
      </c>
      <c r="S4" s="12" t="s">
        <v>20</v>
      </c>
      <c r="T4" s="12" t="s">
        <v>21</v>
      </c>
      <c r="U4" s="12" t="s">
        <v>22</v>
      </c>
      <c r="V4" s="12" t="s">
        <v>20</v>
      </c>
      <c r="W4" s="12" t="s">
        <v>21</v>
      </c>
      <c r="X4" s="12" t="s">
        <v>22</v>
      </c>
      <c r="Y4" s="12" t="s">
        <v>20</v>
      </c>
      <c r="Z4" s="12" t="s">
        <v>21</v>
      </c>
      <c r="AA4" s="12" t="s">
        <v>22</v>
      </c>
      <c r="AB4" s="12" t="s">
        <v>20</v>
      </c>
      <c r="AC4" s="12" t="s">
        <v>21</v>
      </c>
      <c r="AD4" s="12" t="s">
        <v>22</v>
      </c>
      <c r="AE4" s="58"/>
      <c r="AF4" s="59"/>
      <c r="AG4" s="54"/>
      <c r="AH4" s="54"/>
      <c r="AI4" s="54"/>
      <c r="AJ4" s="54"/>
      <c r="AK4" s="54"/>
      <c r="AL4" s="55"/>
    </row>
    <row r="5" spans="1:38" ht="24.95" customHeight="1">
      <c r="A5" s="66"/>
      <c r="B5" s="41" t="s">
        <v>58</v>
      </c>
      <c r="C5" s="15">
        <v>1999</v>
      </c>
      <c r="D5" s="16" t="s">
        <v>109</v>
      </c>
      <c r="E5" s="17">
        <v>59.1</v>
      </c>
      <c r="F5" s="18"/>
      <c r="G5" s="19"/>
      <c r="H5" s="19"/>
      <c r="I5" s="19"/>
      <c r="J5" s="20"/>
      <c r="K5" s="20"/>
      <c r="L5" s="20"/>
      <c r="M5" s="21">
        <v>75</v>
      </c>
      <c r="N5" s="22"/>
      <c r="O5" s="23">
        <f>SUM(M5:N5)</f>
        <v>75</v>
      </c>
      <c r="P5" s="22">
        <v>80</v>
      </c>
      <c r="Q5" s="22"/>
      <c r="R5" s="23">
        <f>SUM(P5:Q5)</f>
        <v>80</v>
      </c>
      <c r="S5" s="21" t="s">
        <v>59</v>
      </c>
      <c r="T5" s="22"/>
      <c r="U5" s="23">
        <f>SUM(S5:T5)</f>
        <v>0</v>
      </c>
      <c r="V5" s="21">
        <v>85</v>
      </c>
      <c r="W5" s="22"/>
      <c r="X5" s="23">
        <f>SUM(V5:W5)</f>
        <v>85</v>
      </c>
      <c r="Y5" s="22">
        <v>90</v>
      </c>
      <c r="Z5" s="22"/>
      <c r="AA5" s="23">
        <f>SUM(Y5:Z5)</f>
        <v>90</v>
      </c>
      <c r="AB5" s="21">
        <v>95</v>
      </c>
      <c r="AC5" s="22"/>
      <c r="AD5" s="23">
        <f>SUM(AB5:AC5)</f>
        <v>95</v>
      </c>
      <c r="AE5" s="24">
        <f>MAX(G5:I5)</f>
        <v>0</v>
      </c>
      <c r="AF5" s="25">
        <f>MAX(J5:L5)</f>
        <v>0</v>
      </c>
      <c r="AG5" s="26">
        <f>MAX(O5,R5,U5)</f>
        <v>80</v>
      </c>
      <c r="AH5" s="26">
        <f>MAX(X5,AA5,AD5)</f>
        <v>95</v>
      </c>
      <c r="AI5" s="26">
        <f>SUM(AG5:AH5)</f>
        <v>175</v>
      </c>
      <c r="AJ5" s="27">
        <f>SUM(AE5:AH5)</f>
        <v>175</v>
      </c>
      <c r="AK5" s="28">
        <f>AI5*10^(0.794358141*(LOG10(E5/174.393)^2))</f>
        <v>262.10067151540892</v>
      </c>
      <c r="AL5" s="29">
        <f>AK5+AF5+AE5</f>
        <v>262.10067151540892</v>
      </c>
    </row>
    <row r="6" spans="1:38" ht="24.95" customHeight="1">
      <c r="A6" s="66"/>
      <c r="B6" s="41" t="s">
        <v>91</v>
      </c>
      <c r="C6" s="15">
        <v>1997</v>
      </c>
      <c r="D6" s="16" t="s">
        <v>109</v>
      </c>
      <c r="E6" s="35">
        <v>76.8</v>
      </c>
      <c r="F6" s="18"/>
      <c r="G6" s="36"/>
      <c r="H6" s="36"/>
      <c r="I6" s="36"/>
      <c r="J6" s="37"/>
      <c r="K6" s="37"/>
      <c r="L6" s="37"/>
      <c r="M6" s="21">
        <v>80</v>
      </c>
      <c r="N6" s="22"/>
      <c r="O6" s="23">
        <f>SUM(M6:N6)</f>
        <v>80</v>
      </c>
      <c r="P6" s="22">
        <v>86</v>
      </c>
      <c r="Q6" s="22"/>
      <c r="R6" s="23">
        <f>SUM(P6:Q6)</f>
        <v>86</v>
      </c>
      <c r="S6" s="21" t="s">
        <v>92</v>
      </c>
      <c r="T6" s="22"/>
      <c r="U6" s="23">
        <f>SUM(S6:T6)</f>
        <v>0</v>
      </c>
      <c r="V6" s="21">
        <v>110</v>
      </c>
      <c r="W6" s="22"/>
      <c r="X6" s="23">
        <f>SUM(V6:W6)</f>
        <v>110</v>
      </c>
      <c r="Y6" s="22">
        <v>116</v>
      </c>
      <c r="Z6" s="22"/>
      <c r="AA6" s="23">
        <f>SUM(Y6:Z6)</f>
        <v>116</v>
      </c>
      <c r="AB6" s="21">
        <v>120</v>
      </c>
      <c r="AC6" s="22"/>
      <c r="AD6" s="23">
        <f>SUM(AB6:AC6)</f>
        <v>120</v>
      </c>
      <c r="AE6" s="24">
        <f>MAX(G6:I6)</f>
        <v>0</v>
      </c>
      <c r="AF6" s="25">
        <f>MAX(J6:L6)</f>
        <v>0</v>
      </c>
      <c r="AG6" s="26">
        <f>MAX(O6,R6,U6)</f>
        <v>86</v>
      </c>
      <c r="AH6" s="26">
        <f>MAX(X6,AA6,AD6)</f>
        <v>120</v>
      </c>
      <c r="AI6" s="26">
        <f>SUM(AG6:AH6)</f>
        <v>206</v>
      </c>
      <c r="AJ6" s="27">
        <f>SUM(AE6:AH6)</f>
        <v>206</v>
      </c>
      <c r="AK6" s="28">
        <f>AI6*10^(0.794358141*(LOG10(E6/174.393)^2))</f>
        <v>259.79807999106379</v>
      </c>
      <c r="AL6" s="29">
        <f>AK6+AF6+AE6</f>
        <v>259.79807999106379</v>
      </c>
    </row>
    <row r="7" spans="1:38" ht="24.95" customHeight="1">
      <c r="A7" s="66"/>
      <c r="B7" s="41" t="s">
        <v>101</v>
      </c>
      <c r="C7" s="30">
        <v>1996</v>
      </c>
      <c r="D7" s="31" t="s">
        <v>109</v>
      </c>
      <c r="E7" s="17">
        <v>69.7</v>
      </c>
      <c r="F7" s="18"/>
      <c r="G7" s="19"/>
      <c r="H7" s="19"/>
      <c r="I7" s="19"/>
      <c r="J7" s="20"/>
      <c r="K7" s="20"/>
      <c r="L7" s="20"/>
      <c r="M7" s="21">
        <v>90</v>
      </c>
      <c r="N7" s="22"/>
      <c r="O7" s="23">
        <f>SUM(M7:N7)</f>
        <v>90</v>
      </c>
      <c r="P7" s="22" t="s">
        <v>88</v>
      </c>
      <c r="Q7" s="22"/>
      <c r="R7" s="23">
        <f>SUM(P7:Q7)</f>
        <v>0</v>
      </c>
      <c r="S7" s="21">
        <v>95</v>
      </c>
      <c r="T7" s="22"/>
      <c r="U7" s="23">
        <f>SUM(S7:T7)</f>
        <v>95</v>
      </c>
      <c r="V7" s="21">
        <v>95</v>
      </c>
      <c r="W7" s="22"/>
      <c r="X7" s="23">
        <f>SUM(V7:W7)</f>
        <v>95</v>
      </c>
      <c r="Y7" s="22">
        <v>102</v>
      </c>
      <c r="Z7" s="22"/>
      <c r="AA7" s="23">
        <f>SUM(Y7:Z7)</f>
        <v>102</v>
      </c>
      <c r="AB7" s="21" t="s">
        <v>102</v>
      </c>
      <c r="AC7" s="22"/>
      <c r="AD7" s="23">
        <f>SUM(AB7:AC7)</f>
        <v>0</v>
      </c>
      <c r="AE7" s="24">
        <f>MAX(G7:I7)</f>
        <v>0</v>
      </c>
      <c r="AF7" s="25">
        <f>MAX(J7:L7)</f>
        <v>0</v>
      </c>
      <c r="AG7" s="26">
        <f>MAX(O7,R7,U7)</f>
        <v>95</v>
      </c>
      <c r="AH7" s="26">
        <f>MAX(X7,AA7,AD7)</f>
        <v>102</v>
      </c>
      <c r="AI7" s="26">
        <f>SUM(AG7:AH7)</f>
        <v>197</v>
      </c>
      <c r="AJ7" s="27">
        <f>SUM(AE7:AH7)</f>
        <v>197</v>
      </c>
      <c r="AK7" s="28">
        <f>AI7*10^(0.794358141*(LOG10(E7/174.393)^2))</f>
        <v>263.31957013848432</v>
      </c>
      <c r="AL7" s="29">
        <f>AK7+AF7+AE7</f>
        <v>263.31957013848432</v>
      </c>
    </row>
    <row r="8" spans="1:38" ht="24.95" customHeight="1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42">
        <f>SUM(AL5:AL7)</f>
        <v>785.21832164495709</v>
      </c>
    </row>
    <row r="9" spans="1:38" ht="24" customHeight="1">
      <c r="A9" s="66"/>
      <c r="B9" s="41" t="s">
        <v>72</v>
      </c>
      <c r="C9" s="15">
        <v>2001</v>
      </c>
      <c r="D9" s="16" t="s">
        <v>110</v>
      </c>
      <c r="E9" s="17">
        <v>86.3</v>
      </c>
      <c r="F9" s="18"/>
      <c r="G9" s="19"/>
      <c r="H9" s="19"/>
      <c r="I9" s="19"/>
      <c r="J9" s="20"/>
      <c r="K9" s="20"/>
      <c r="L9" s="20"/>
      <c r="M9" s="21">
        <v>80</v>
      </c>
      <c r="N9" s="22"/>
      <c r="O9" s="23">
        <f>SUM(M9:N9)</f>
        <v>80</v>
      </c>
      <c r="P9" s="22">
        <v>85</v>
      </c>
      <c r="Q9" s="22"/>
      <c r="R9" s="23">
        <f>SUM(P9:Q9)</f>
        <v>85</v>
      </c>
      <c r="S9" s="21">
        <v>88</v>
      </c>
      <c r="T9" s="22"/>
      <c r="U9" s="23">
        <f>SUM(S9:T9)</f>
        <v>88</v>
      </c>
      <c r="V9" s="21">
        <v>100</v>
      </c>
      <c r="W9" s="22"/>
      <c r="X9" s="23">
        <f>SUM(V9:W9)</f>
        <v>100</v>
      </c>
      <c r="Y9" s="22">
        <v>105</v>
      </c>
      <c r="Z9" s="22"/>
      <c r="AA9" s="23">
        <f>SUM(Y9:Z9)</f>
        <v>105</v>
      </c>
      <c r="AB9" s="21">
        <v>107</v>
      </c>
      <c r="AC9" s="22"/>
      <c r="AD9" s="23">
        <f>SUM(AB9:AC9)</f>
        <v>107</v>
      </c>
      <c r="AE9" s="24">
        <f>MAX(G9:I9)</f>
        <v>0</v>
      </c>
      <c r="AF9" s="25">
        <f>MAX(J9:L9)</f>
        <v>0</v>
      </c>
      <c r="AG9" s="26">
        <f>MAX(O9,R9,U9)</f>
        <v>88</v>
      </c>
      <c r="AH9" s="26">
        <f>MAX(X9,AA9,AD9)</f>
        <v>107</v>
      </c>
      <c r="AI9" s="26">
        <f>SUM(AG9:AH9)</f>
        <v>195</v>
      </c>
      <c r="AJ9" s="27">
        <f>SUM(AE9:AH9)</f>
        <v>195</v>
      </c>
      <c r="AK9" s="28">
        <f>AI9*10^(0.794358141*(LOG10(E9/174.393)^2))</f>
        <v>231.30291960388951</v>
      </c>
      <c r="AL9" s="29">
        <f>AK9+AF9+AE9</f>
        <v>231.30291960388951</v>
      </c>
    </row>
    <row r="10" spans="1:38" ht="24" customHeight="1">
      <c r="A10" s="66"/>
      <c r="B10" s="41" t="s">
        <v>77</v>
      </c>
      <c r="C10" s="15">
        <v>2000</v>
      </c>
      <c r="D10" s="16" t="s">
        <v>110</v>
      </c>
      <c r="E10" s="35">
        <v>71.7</v>
      </c>
      <c r="F10" s="18"/>
      <c r="G10" s="19"/>
      <c r="H10" s="19"/>
      <c r="I10" s="19"/>
      <c r="J10" s="20"/>
      <c r="K10" s="20"/>
      <c r="L10" s="20"/>
      <c r="M10" s="21">
        <v>42</v>
      </c>
      <c r="N10" s="22"/>
      <c r="O10" s="23">
        <f>SUM(M10:N10)</f>
        <v>42</v>
      </c>
      <c r="P10" s="22">
        <v>45</v>
      </c>
      <c r="Q10" s="22"/>
      <c r="R10" s="23">
        <f>SUM(P10:Q10)</f>
        <v>45</v>
      </c>
      <c r="S10" s="22">
        <v>48</v>
      </c>
      <c r="T10" s="22"/>
      <c r="U10" s="23">
        <f>SUM(S10:T10)</f>
        <v>48</v>
      </c>
      <c r="V10" s="21">
        <v>55</v>
      </c>
      <c r="W10" s="22"/>
      <c r="X10" s="23">
        <f>SUM(V10:W10)</f>
        <v>55</v>
      </c>
      <c r="Y10" s="22">
        <v>60</v>
      </c>
      <c r="Z10" s="22"/>
      <c r="AA10" s="23">
        <f>SUM(Y10:Z10)</f>
        <v>60</v>
      </c>
      <c r="AB10" s="21">
        <v>63</v>
      </c>
      <c r="AC10" s="22"/>
      <c r="AD10" s="23">
        <f>SUM(AB10:AC10)</f>
        <v>63</v>
      </c>
      <c r="AE10" s="24">
        <f>MAX(G10:I10)</f>
        <v>0</v>
      </c>
      <c r="AF10" s="25">
        <f>MAX(J10:L10)</f>
        <v>0</v>
      </c>
      <c r="AG10" s="26">
        <f>MAX(O10,R10,U10)</f>
        <v>48</v>
      </c>
      <c r="AH10" s="26">
        <f>MAX(X10,AA10,AD10)</f>
        <v>63</v>
      </c>
      <c r="AI10" s="26">
        <f>SUM(AG10:AH10)</f>
        <v>111</v>
      </c>
      <c r="AJ10" s="27">
        <f>SUM(AE10:AH10)</f>
        <v>111</v>
      </c>
      <c r="AK10" s="28">
        <f>AI10*10^(0.794358141*(LOG10(E10/174.393)^2))</f>
        <v>145.77573214082116</v>
      </c>
      <c r="AL10" s="29">
        <f>AK10+AF10+AE10</f>
        <v>145.77573214082116</v>
      </c>
    </row>
    <row r="11" spans="1:38" ht="24" customHeight="1">
      <c r="A11" s="66"/>
      <c r="B11" s="41" t="s">
        <v>96</v>
      </c>
      <c r="C11" s="15">
        <v>1997</v>
      </c>
      <c r="D11" s="16" t="s">
        <v>110</v>
      </c>
      <c r="E11" s="35">
        <v>81</v>
      </c>
      <c r="F11" s="18"/>
      <c r="G11" s="36"/>
      <c r="H11" s="36"/>
      <c r="I11" s="36"/>
      <c r="J11" s="37"/>
      <c r="K11" s="37"/>
      <c r="L11" s="37"/>
      <c r="M11" s="21">
        <v>45</v>
      </c>
      <c r="N11" s="22"/>
      <c r="O11" s="23">
        <f>SUM(M11:N11)</f>
        <v>45</v>
      </c>
      <c r="P11" s="22">
        <v>50</v>
      </c>
      <c r="Q11" s="22"/>
      <c r="R11" s="23">
        <f>SUM(P11:Q11)</f>
        <v>50</v>
      </c>
      <c r="S11" s="21">
        <v>55</v>
      </c>
      <c r="T11" s="22"/>
      <c r="U11" s="23">
        <f>SUM(S11:T11)</f>
        <v>55</v>
      </c>
      <c r="V11" s="21">
        <v>55</v>
      </c>
      <c r="W11" s="22"/>
      <c r="X11" s="23">
        <f>SUM(V11:W11)</f>
        <v>55</v>
      </c>
      <c r="Y11" s="22">
        <v>60</v>
      </c>
      <c r="Z11" s="22"/>
      <c r="AA11" s="23">
        <f>SUM(Y11:Z11)</f>
        <v>60</v>
      </c>
      <c r="AB11" s="21">
        <v>65</v>
      </c>
      <c r="AC11" s="22"/>
      <c r="AD11" s="23">
        <f>SUM(AB11:AC11)</f>
        <v>65</v>
      </c>
      <c r="AE11" s="24">
        <f>MAX(G11:I11)</f>
        <v>0</v>
      </c>
      <c r="AF11" s="25">
        <f>MAX(J11:L11)</f>
        <v>0</v>
      </c>
      <c r="AG11" s="26">
        <f>MAX(O11,R11,U11)</f>
        <v>55</v>
      </c>
      <c r="AH11" s="26">
        <f>MAX(X11,AA11,AD11)</f>
        <v>65</v>
      </c>
      <c r="AI11" s="26">
        <f>SUM(AG11:AH11)</f>
        <v>120</v>
      </c>
      <c r="AJ11" s="27">
        <f>SUM(AE11:AH11)</f>
        <v>120</v>
      </c>
      <c r="AK11" s="28">
        <f>AI11*10^(0.794358141*(LOG10(E11/174.393)^2))</f>
        <v>146.99078902415835</v>
      </c>
      <c r="AL11" s="29">
        <f>AK11+AF11+AE11</f>
        <v>146.99078902415835</v>
      </c>
    </row>
    <row r="12" spans="1:38" ht="24" customHeight="1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42">
        <f>SUM(AL9:AL11)</f>
        <v>524.06944076886907</v>
      </c>
    </row>
    <row r="13" spans="1:38" ht="24" customHeight="1">
      <c r="A13" s="66"/>
      <c r="B13" s="41" t="s">
        <v>75</v>
      </c>
      <c r="C13" s="15">
        <v>1999</v>
      </c>
      <c r="D13" s="16" t="s">
        <v>24</v>
      </c>
      <c r="E13" s="35">
        <v>59.9</v>
      </c>
      <c r="F13" s="18"/>
      <c r="G13" s="36"/>
      <c r="H13" s="36"/>
      <c r="I13" s="36"/>
      <c r="J13" s="37"/>
      <c r="K13" s="37"/>
      <c r="L13" s="37"/>
      <c r="M13" s="21">
        <v>52</v>
      </c>
      <c r="N13" s="22"/>
      <c r="O13" s="23">
        <f>SUM(M13:N13)</f>
        <v>52</v>
      </c>
      <c r="P13" s="22">
        <v>55</v>
      </c>
      <c r="Q13" s="22"/>
      <c r="R13" s="23">
        <f>SUM(P13:Q13)</f>
        <v>55</v>
      </c>
      <c r="S13" s="21" t="s">
        <v>26</v>
      </c>
      <c r="T13" s="22"/>
      <c r="U13" s="23">
        <f>SUM(S13:T13)</f>
        <v>0</v>
      </c>
      <c r="V13" s="21">
        <v>60</v>
      </c>
      <c r="W13" s="22"/>
      <c r="X13" s="23">
        <f>SUM(V13:W13)</f>
        <v>60</v>
      </c>
      <c r="Y13" s="22">
        <v>65</v>
      </c>
      <c r="Z13" s="22"/>
      <c r="AA13" s="23">
        <f>SUM(Y13:Z13)</f>
        <v>65</v>
      </c>
      <c r="AB13" s="21">
        <v>68</v>
      </c>
      <c r="AC13" s="22"/>
      <c r="AD13" s="23">
        <f>SUM(AB13:AC13)</f>
        <v>68</v>
      </c>
      <c r="AE13" s="24">
        <f>MAX(G13:I13)</f>
        <v>0</v>
      </c>
      <c r="AF13" s="25">
        <f>MAX(J13:L13)</f>
        <v>0</v>
      </c>
      <c r="AG13" s="26">
        <f>MAX(O13,R13,U13)</f>
        <v>55</v>
      </c>
      <c r="AH13" s="26">
        <f>MAX(X13,AA13,AD13)</f>
        <v>68</v>
      </c>
      <c r="AI13" s="26">
        <f>SUM(AG13:AH13)</f>
        <v>123</v>
      </c>
      <c r="AJ13" s="27">
        <f>SUM(AE13:AH13)</f>
        <v>123</v>
      </c>
      <c r="AK13" s="28">
        <f>AI13*10^(0.794358141*(LOG10(E13/174.393)^2))</f>
        <v>182.39066536742018</v>
      </c>
      <c r="AL13" s="29">
        <f>AK13+AF13+AE13</f>
        <v>182.39066536742018</v>
      </c>
    </row>
    <row r="14" spans="1:38" ht="24" customHeight="1">
      <c r="A14" s="66"/>
      <c r="B14" s="41" t="s">
        <v>78</v>
      </c>
      <c r="C14" s="33">
        <v>1999</v>
      </c>
      <c r="D14" s="16" t="s">
        <v>24</v>
      </c>
      <c r="E14" s="35">
        <v>72.3</v>
      </c>
      <c r="F14" s="18"/>
      <c r="G14" s="36"/>
      <c r="H14" s="36"/>
      <c r="I14" s="36"/>
      <c r="J14" s="37"/>
      <c r="K14" s="37"/>
      <c r="L14" s="37"/>
      <c r="M14" s="21" t="s">
        <v>79</v>
      </c>
      <c r="N14" s="22"/>
      <c r="O14" s="23">
        <f>SUM(M14:N14)</f>
        <v>0</v>
      </c>
      <c r="P14" s="22">
        <v>47</v>
      </c>
      <c r="Q14" s="22"/>
      <c r="R14" s="23">
        <f>SUM(P14:Q14)</f>
        <v>47</v>
      </c>
      <c r="S14" s="21" t="s">
        <v>41</v>
      </c>
      <c r="T14" s="22"/>
      <c r="U14" s="23">
        <f>SUM(S14:T14)</f>
        <v>0</v>
      </c>
      <c r="V14" s="21">
        <v>60</v>
      </c>
      <c r="W14" s="22"/>
      <c r="X14" s="23">
        <f>SUM(V14:W14)</f>
        <v>60</v>
      </c>
      <c r="Y14" s="22" t="s">
        <v>80</v>
      </c>
      <c r="Z14" s="22"/>
      <c r="AA14" s="23">
        <f>SUM(Y14:Z14)</f>
        <v>0</v>
      </c>
      <c r="AB14" s="21" t="s">
        <v>80</v>
      </c>
      <c r="AC14" s="22"/>
      <c r="AD14" s="23">
        <f>SUM(AB14:AC14)</f>
        <v>0</v>
      </c>
      <c r="AE14" s="24">
        <f>MAX(G14:I14)</f>
        <v>0</v>
      </c>
      <c r="AF14" s="25">
        <f>MAX(J14:L14)</f>
        <v>0</v>
      </c>
      <c r="AG14" s="26">
        <f>MAX(O14,R14,U14)</f>
        <v>47</v>
      </c>
      <c r="AH14" s="26">
        <f>MAX(X14,AA14,AD14)</f>
        <v>60</v>
      </c>
      <c r="AI14" s="26">
        <f>SUM(AG14:AH14)</f>
        <v>107</v>
      </c>
      <c r="AJ14" s="27">
        <f>SUM(AE14:AH14)</f>
        <v>107</v>
      </c>
      <c r="AK14" s="28">
        <f>AI14*10^(0.794358141*(LOG10(E14/174.393)^2))</f>
        <v>139.80958909669755</v>
      </c>
      <c r="AL14" s="29">
        <f>AK14+AF14+AE14</f>
        <v>139.80958909669755</v>
      </c>
    </row>
    <row r="15" spans="1:38" ht="24" customHeight="1">
      <c r="A15" s="66"/>
      <c r="B15" s="41" t="s">
        <v>93</v>
      </c>
      <c r="C15" s="15">
        <v>1998</v>
      </c>
      <c r="D15" s="16" t="s">
        <v>24</v>
      </c>
      <c r="E15" s="35">
        <v>72</v>
      </c>
      <c r="F15" s="18"/>
      <c r="G15" s="36"/>
      <c r="H15" s="36"/>
      <c r="I15" s="36"/>
      <c r="J15" s="37"/>
      <c r="K15" s="37"/>
      <c r="L15" s="37"/>
      <c r="M15" s="21">
        <v>50</v>
      </c>
      <c r="N15" s="22"/>
      <c r="O15" s="23">
        <f>SUM(M15:N15)</f>
        <v>50</v>
      </c>
      <c r="P15" s="22" t="s">
        <v>94</v>
      </c>
      <c r="Q15" s="22"/>
      <c r="R15" s="23">
        <f>SUM(P15:Q15)</f>
        <v>0</v>
      </c>
      <c r="S15" s="21" t="s">
        <v>94</v>
      </c>
      <c r="T15" s="22"/>
      <c r="U15" s="23">
        <f>SUM(S15:T15)</f>
        <v>0</v>
      </c>
      <c r="V15" s="21">
        <v>60</v>
      </c>
      <c r="W15" s="22"/>
      <c r="X15" s="23">
        <f>SUM(V15:W15)</f>
        <v>60</v>
      </c>
      <c r="Y15" s="22">
        <v>65</v>
      </c>
      <c r="Z15" s="22"/>
      <c r="AA15" s="23">
        <f>SUM(Y15:Z15)</f>
        <v>65</v>
      </c>
      <c r="AB15" s="21" t="s">
        <v>95</v>
      </c>
      <c r="AC15" s="22"/>
      <c r="AD15" s="23">
        <f>SUM(AB15:AC15)</f>
        <v>0</v>
      </c>
      <c r="AE15" s="24">
        <f>MAX(G15:I15)</f>
        <v>0</v>
      </c>
      <c r="AF15" s="25">
        <f>MAX(J15:L15)</f>
        <v>0</v>
      </c>
      <c r="AG15" s="26">
        <f>MAX(O15,R15,U15)</f>
        <v>50</v>
      </c>
      <c r="AH15" s="26">
        <f>MAX(X15,AA15,AD15)</f>
        <v>65</v>
      </c>
      <c r="AI15" s="26">
        <f>SUM(AG15:AH15)</f>
        <v>115</v>
      </c>
      <c r="AJ15" s="27">
        <f>SUM(AE15:AH15)</f>
        <v>115</v>
      </c>
      <c r="AK15" s="28">
        <f>AI15*10^(0.794358141*(LOG10(E15/174.393)^2))</f>
        <v>150.64358941226996</v>
      </c>
      <c r="AL15" s="29">
        <f>AK15+AF15+AE15</f>
        <v>150.64358941226996</v>
      </c>
    </row>
    <row r="16" spans="1:38" ht="24" customHeight="1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42">
        <f>SUM(AL13:AL15)</f>
        <v>472.84384387638772</v>
      </c>
    </row>
    <row r="17" spans="1:38" ht="24" customHeight="1">
      <c r="A17" s="66"/>
      <c r="B17" s="41" t="s">
        <v>62</v>
      </c>
      <c r="C17" s="15">
        <v>1999</v>
      </c>
      <c r="D17" s="16" t="s">
        <v>63</v>
      </c>
      <c r="E17" s="35">
        <v>65.900000000000006</v>
      </c>
      <c r="F17" s="18"/>
      <c r="G17" s="36"/>
      <c r="H17" s="36"/>
      <c r="I17" s="36"/>
      <c r="J17" s="37"/>
      <c r="K17" s="37"/>
      <c r="L17" s="37"/>
      <c r="M17" s="21" t="s">
        <v>64</v>
      </c>
      <c r="N17" s="22"/>
      <c r="O17" s="23">
        <f>SUM(M17:N17)</f>
        <v>0</v>
      </c>
      <c r="P17" s="22" t="s">
        <v>64</v>
      </c>
      <c r="Q17" s="22"/>
      <c r="R17" s="23">
        <f>SUM(P17:Q17)</f>
        <v>0</v>
      </c>
      <c r="S17" s="21">
        <v>75</v>
      </c>
      <c r="T17" s="22"/>
      <c r="U17" s="23">
        <f>SUM(S17:T17)</f>
        <v>75</v>
      </c>
      <c r="V17" s="21">
        <v>95</v>
      </c>
      <c r="W17" s="22"/>
      <c r="X17" s="23">
        <f>SUM(V17:W17)</f>
        <v>95</v>
      </c>
      <c r="Y17" s="22">
        <v>100</v>
      </c>
      <c r="Z17" s="22"/>
      <c r="AA17" s="23">
        <f>SUM(Y17:Z17)</f>
        <v>100</v>
      </c>
      <c r="AB17" s="21" t="s">
        <v>65</v>
      </c>
      <c r="AC17" s="22"/>
      <c r="AD17" s="23">
        <f>SUM(AB17:AC17)</f>
        <v>0</v>
      </c>
      <c r="AE17" s="24">
        <f>MAX(G17:I17)</f>
        <v>0</v>
      </c>
      <c r="AF17" s="25">
        <f>MAX(J17:L17)</f>
        <v>0</v>
      </c>
      <c r="AG17" s="26">
        <f>MAX(O17,R17,U17)</f>
        <v>75</v>
      </c>
      <c r="AH17" s="26">
        <f>MAX(X17,AA17,AD17)</f>
        <v>100</v>
      </c>
      <c r="AI17" s="26">
        <f>SUM(AG17:AH17)</f>
        <v>175</v>
      </c>
      <c r="AJ17" s="27">
        <f>SUM(AE17:AH17)</f>
        <v>175</v>
      </c>
      <c r="AK17" s="28">
        <f>AI17*10^(0.794358141*(LOG10(E17/174.393)^2))</f>
        <v>242.6232242823427</v>
      </c>
      <c r="AL17" s="29">
        <f>AK17+AF17+AE17</f>
        <v>242.6232242823427</v>
      </c>
    </row>
    <row r="18" spans="1:38" ht="24" customHeight="1">
      <c r="A18" s="66"/>
      <c r="B18" s="41" t="s">
        <v>85</v>
      </c>
      <c r="C18" s="15">
        <v>1998</v>
      </c>
      <c r="D18" s="16" t="s">
        <v>63</v>
      </c>
      <c r="E18" s="35">
        <v>72.099999999999994</v>
      </c>
      <c r="F18" s="18"/>
      <c r="G18" s="36"/>
      <c r="H18" s="36"/>
      <c r="I18" s="36"/>
      <c r="J18" s="37"/>
      <c r="K18" s="37"/>
      <c r="L18" s="37"/>
      <c r="M18" s="21">
        <v>100</v>
      </c>
      <c r="N18" s="22"/>
      <c r="O18" s="23">
        <f>SUM(M18:N18)</f>
        <v>100</v>
      </c>
      <c r="P18" s="22" t="s">
        <v>86</v>
      </c>
      <c r="Q18" s="22"/>
      <c r="R18" s="23">
        <f>SUM(P18:Q18)</f>
        <v>0</v>
      </c>
      <c r="S18" s="21" t="s">
        <v>86</v>
      </c>
      <c r="T18" s="22"/>
      <c r="U18" s="23">
        <f>SUM(S18:T18)</f>
        <v>0</v>
      </c>
      <c r="V18" s="21">
        <v>110</v>
      </c>
      <c r="W18" s="22"/>
      <c r="X18" s="23">
        <f>SUM(V18:W18)</f>
        <v>110</v>
      </c>
      <c r="Y18" s="22">
        <v>122</v>
      </c>
      <c r="Z18" s="22"/>
      <c r="AA18" s="23">
        <f>SUM(Y18:Z18)</f>
        <v>122</v>
      </c>
      <c r="AB18" s="21">
        <v>127</v>
      </c>
      <c r="AC18" s="22"/>
      <c r="AD18" s="23">
        <f>SUM(AB18:AC18)</f>
        <v>127</v>
      </c>
      <c r="AE18" s="24">
        <f>MAX(G18:I18)</f>
        <v>0</v>
      </c>
      <c r="AF18" s="25">
        <f>MAX(J18:L18)</f>
        <v>0</v>
      </c>
      <c r="AG18" s="26">
        <f>MAX(O18,R18,U18)</f>
        <v>100</v>
      </c>
      <c r="AH18" s="26">
        <f>MAX(X18,AA18,AD18)</f>
        <v>127</v>
      </c>
      <c r="AI18" s="26">
        <f>SUM(AG18:AH18)</f>
        <v>227</v>
      </c>
      <c r="AJ18" s="27">
        <f>SUM(AE18:AH18)</f>
        <v>227</v>
      </c>
      <c r="AK18" s="28">
        <f>AI18*10^(0.794358141*(LOG10(E18/174.393)^2))</f>
        <v>297.10574066318867</v>
      </c>
      <c r="AL18" s="29">
        <f>AK18+AF18+AE18</f>
        <v>297.10574066318867</v>
      </c>
    </row>
    <row r="19" spans="1:38" ht="24" customHeight="1">
      <c r="A19" s="66"/>
      <c r="B19" s="41" t="s">
        <v>98</v>
      </c>
      <c r="C19" s="15">
        <v>1997</v>
      </c>
      <c r="D19" s="16" t="s">
        <v>63</v>
      </c>
      <c r="E19" s="17">
        <v>90.2</v>
      </c>
      <c r="F19" s="18"/>
      <c r="G19" s="19"/>
      <c r="H19" s="19"/>
      <c r="I19" s="19"/>
      <c r="J19" s="20"/>
      <c r="K19" s="20"/>
      <c r="L19" s="20"/>
      <c r="M19" s="21">
        <v>103</v>
      </c>
      <c r="N19" s="22"/>
      <c r="O19" s="23">
        <f>SUM(M19:N19)</f>
        <v>103</v>
      </c>
      <c r="P19" s="22">
        <v>107</v>
      </c>
      <c r="Q19" s="22"/>
      <c r="R19" s="23">
        <f>SUM(P19:Q19)</f>
        <v>107</v>
      </c>
      <c r="S19" s="21" t="s">
        <v>99</v>
      </c>
      <c r="T19" s="22"/>
      <c r="U19" s="23">
        <f>SUM(S19:T19)</f>
        <v>0</v>
      </c>
      <c r="V19" s="21">
        <v>135</v>
      </c>
      <c r="W19" s="22"/>
      <c r="X19" s="23">
        <f>SUM(V19:W19)</f>
        <v>135</v>
      </c>
      <c r="Y19" s="22">
        <v>140</v>
      </c>
      <c r="Z19" s="22"/>
      <c r="AA19" s="23">
        <f>SUM(Y19:Z19)</f>
        <v>140</v>
      </c>
      <c r="AB19" s="21" t="s">
        <v>100</v>
      </c>
      <c r="AC19" s="22"/>
      <c r="AD19" s="23">
        <f>SUM(AB19:AC19)</f>
        <v>0</v>
      </c>
      <c r="AE19" s="24">
        <f>MAX(G19:I19)</f>
        <v>0</v>
      </c>
      <c r="AF19" s="25">
        <f>MAX(J19:L19)</f>
        <v>0</v>
      </c>
      <c r="AG19" s="26">
        <f>MAX(O19,R19,U19)</f>
        <v>107</v>
      </c>
      <c r="AH19" s="26">
        <f>MAX(X19,AA19,AD19)</f>
        <v>140</v>
      </c>
      <c r="AI19" s="26">
        <f>SUM(AG19:AH19)</f>
        <v>247</v>
      </c>
      <c r="AJ19" s="27">
        <f>SUM(AE19:AH19)</f>
        <v>247</v>
      </c>
      <c r="AK19" s="28">
        <f>AI19*10^(0.794358141*(LOG10(E19/174.393)^2))</f>
        <v>286.95836863585492</v>
      </c>
      <c r="AL19" s="29">
        <f>AK19+AF19+AE19</f>
        <v>286.95836863585492</v>
      </c>
    </row>
    <row r="20" spans="1:38" ht="24" customHeight="1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42">
        <f>SUM(AL17:AL19)</f>
        <v>826.68733358138638</v>
      </c>
    </row>
    <row r="21" spans="1:38" ht="24" customHeight="1">
      <c r="A21" s="66"/>
      <c r="B21" s="38" t="s">
        <v>68</v>
      </c>
      <c r="C21" s="15">
        <v>1999</v>
      </c>
      <c r="D21" s="16" t="s">
        <v>69</v>
      </c>
      <c r="E21" s="17">
        <v>65.3</v>
      </c>
      <c r="F21" s="18"/>
      <c r="G21" s="19"/>
      <c r="H21" s="19"/>
      <c r="I21" s="19"/>
      <c r="J21" s="20"/>
      <c r="K21" s="20"/>
      <c r="L21" s="20"/>
      <c r="M21" s="21">
        <v>72</v>
      </c>
      <c r="N21" s="22"/>
      <c r="O21" s="23">
        <f>SUM(M21:N21)</f>
        <v>72</v>
      </c>
      <c r="P21" s="22" t="s">
        <v>70</v>
      </c>
      <c r="Q21" s="22"/>
      <c r="R21" s="23">
        <f>SUM(P21:Q21)</f>
        <v>0</v>
      </c>
      <c r="S21" s="21">
        <v>76</v>
      </c>
      <c r="T21" s="22"/>
      <c r="U21" s="23">
        <f>SUM(S21:T21)</f>
        <v>76</v>
      </c>
      <c r="V21" s="21">
        <v>92</v>
      </c>
      <c r="W21" s="22"/>
      <c r="X21" s="23">
        <f>SUM(V21:W21)</f>
        <v>92</v>
      </c>
      <c r="Y21" s="22">
        <v>96</v>
      </c>
      <c r="Z21" s="22"/>
      <c r="AA21" s="23">
        <f>SUM(Y21:Z21)</f>
        <v>96</v>
      </c>
      <c r="AB21" s="21" t="s">
        <v>71</v>
      </c>
      <c r="AC21" s="22"/>
      <c r="AD21" s="23">
        <f>SUM(AB21:AC21)</f>
        <v>0</v>
      </c>
      <c r="AE21" s="24">
        <f>MAX(G21:I21)</f>
        <v>0</v>
      </c>
      <c r="AF21" s="25">
        <f>MAX(J21:L21)</f>
        <v>0</v>
      </c>
      <c r="AG21" s="26">
        <f>MAX(O21,R21,U21)</f>
        <v>76</v>
      </c>
      <c r="AH21" s="26">
        <f>MAX(X21,AA21,AD21)</f>
        <v>96</v>
      </c>
      <c r="AI21" s="26">
        <f>SUM(AG21:AH21)</f>
        <v>172</v>
      </c>
      <c r="AJ21" s="27">
        <f>SUM(AE21:AH21)</f>
        <v>172</v>
      </c>
      <c r="AK21" s="28">
        <f>AI21*10^(0.794358141*(LOG10(E21/174.393)^2))</f>
        <v>239.93991520953242</v>
      </c>
      <c r="AL21" s="29">
        <f>AK21+AF21+AE21</f>
        <v>239.93991520953242</v>
      </c>
    </row>
    <row r="22" spans="1:38" ht="24" customHeight="1">
      <c r="A22" s="66"/>
      <c r="B22" s="38" t="s">
        <v>90</v>
      </c>
      <c r="C22" s="15">
        <v>1997</v>
      </c>
      <c r="D22" s="16" t="s">
        <v>69</v>
      </c>
      <c r="E22" s="35">
        <v>80.8</v>
      </c>
      <c r="F22" s="18"/>
      <c r="G22" s="36"/>
      <c r="H22" s="36"/>
      <c r="I22" s="36"/>
      <c r="J22" s="37"/>
      <c r="K22" s="37"/>
      <c r="L22" s="37"/>
      <c r="M22" s="21">
        <v>92</v>
      </c>
      <c r="N22" s="22"/>
      <c r="O22" s="23">
        <f>SUM(M22:N22)</f>
        <v>92</v>
      </c>
      <c r="P22" s="22">
        <v>97</v>
      </c>
      <c r="Q22" s="22"/>
      <c r="R22" s="23">
        <f>SUM(P22:Q22)</f>
        <v>97</v>
      </c>
      <c r="S22" s="21">
        <v>101</v>
      </c>
      <c r="T22" s="22"/>
      <c r="U22" s="23">
        <f>SUM(S22:T22)</f>
        <v>101</v>
      </c>
      <c r="V22" s="21">
        <v>110</v>
      </c>
      <c r="W22" s="22"/>
      <c r="X22" s="23">
        <f>SUM(V22:W22)</f>
        <v>110</v>
      </c>
      <c r="Y22" s="22">
        <v>115</v>
      </c>
      <c r="Z22" s="22"/>
      <c r="AA22" s="23">
        <f>SUM(Y22:Z22)</f>
        <v>115</v>
      </c>
      <c r="AB22" s="21">
        <v>117</v>
      </c>
      <c r="AC22" s="22"/>
      <c r="AD22" s="23">
        <f>SUM(AB22:AC22)</f>
        <v>117</v>
      </c>
      <c r="AE22" s="24">
        <f>MAX(G22:I22)</f>
        <v>0</v>
      </c>
      <c r="AF22" s="25">
        <f>MAX(J22:L22)</f>
        <v>0</v>
      </c>
      <c r="AG22" s="26">
        <f>MAX(O22,R22,U22)</f>
        <v>101</v>
      </c>
      <c r="AH22" s="26">
        <f>MAX(X22,AA22,AD22)</f>
        <v>117</v>
      </c>
      <c r="AI22" s="26">
        <f>SUM(AG22:AH22)</f>
        <v>218</v>
      </c>
      <c r="AJ22" s="27">
        <f>SUM(AE22:AH22)</f>
        <v>218</v>
      </c>
      <c r="AK22" s="28">
        <f>AI22*10^(0.794358141*(LOG10(E22/174.393)^2))</f>
        <v>267.38335621053909</v>
      </c>
      <c r="AL22" s="29">
        <f>AK22+AF22+AE22</f>
        <v>267.38335621053909</v>
      </c>
    </row>
    <row r="23" spans="1:38" ht="24" customHeight="1">
      <c r="A23" s="66"/>
      <c r="B23" s="38" t="s">
        <v>87</v>
      </c>
      <c r="C23" s="15">
        <v>1997</v>
      </c>
      <c r="D23" s="16" t="s">
        <v>69</v>
      </c>
      <c r="E23" s="35">
        <v>87.7</v>
      </c>
      <c r="F23" s="18"/>
      <c r="G23" s="36"/>
      <c r="H23" s="36"/>
      <c r="I23" s="36"/>
      <c r="J23" s="37"/>
      <c r="K23" s="37"/>
      <c r="L23" s="37"/>
      <c r="M23" s="21" t="s">
        <v>88</v>
      </c>
      <c r="N23" s="22"/>
      <c r="O23" s="23">
        <f>SUM(M23:N23)</f>
        <v>0</v>
      </c>
      <c r="P23" s="22">
        <v>95</v>
      </c>
      <c r="Q23" s="22"/>
      <c r="R23" s="23">
        <f>SUM(P23:Q23)</f>
        <v>95</v>
      </c>
      <c r="S23" s="21" t="s">
        <v>89</v>
      </c>
      <c r="T23" s="22"/>
      <c r="U23" s="23">
        <f>SUM(S23:T23)</f>
        <v>0</v>
      </c>
      <c r="V23" s="21">
        <v>120</v>
      </c>
      <c r="W23" s="22"/>
      <c r="X23" s="23">
        <f>SUM(V23:W23)</f>
        <v>120</v>
      </c>
      <c r="Y23" s="22">
        <v>130</v>
      </c>
      <c r="Z23" s="22"/>
      <c r="AA23" s="23">
        <f>SUM(Y23:Z23)</f>
        <v>130</v>
      </c>
      <c r="AB23" s="21">
        <v>135</v>
      </c>
      <c r="AC23" s="22"/>
      <c r="AD23" s="23">
        <f>SUM(AB23:AC23)</f>
        <v>135</v>
      </c>
      <c r="AE23" s="24">
        <f>MAX(G23:I23)</f>
        <v>0</v>
      </c>
      <c r="AF23" s="25">
        <f>MAX(J23:L23)</f>
        <v>0</v>
      </c>
      <c r="AG23" s="26">
        <f>MAX(O23,R23,U23)</f>
        <v>95</v>
      </c>
      <c r="AH23" s="26">
        <f>MAX(X23,AA23,AD23)</f>
        <v>135</v>
      </c>
      <c r="AI23" s="26">
        <f>SUM(AG23:AH23)</f>
        <v>230</v>
      </c>
      <c r="AJ23" s="27">
        <f>SUM(AE23:AH23)</f>
        <v>230</v>
      </c>
      <c r="AK23" s="28">
        <f>AI23*10^(0.794358141*(LOG10(E23/174.393)^2))</f>
        <v>270.72035012307691</v>
      </c>
      <c r="AL23" s="29">
        <f>AK23+AF23+AE23</f>
        <v>270.72035012307691</v>
      </c>
    </row>
    <row r="24" spans="1:38" ht="24" customHeight="1">
      <c r="A24" s="66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42">
        <f>SUM(AL21:AL23)</f>
        <v>778.04362154314845</v>
      </c>
    </row>
    <row r="25" spans="1:38" ht="24" customHeight="1">
      <c r="A25" s="66"/>
      <c r="B25" s="39" t="s">
        <v>81</v>
      </c>
      <c r="C25" s="34">
        <v>2001</v>
      </c>
      <c r="D25" s="43" t="s">
        <v>61</v>
      </c>
      <c r="E25" s="35">
        <v>63.2</v>
      </c>
      <c r="F25" s="18"/>
      <c r="G25" s="36"/>
      <c r="H25" s="36"/>
      <c r="I25" s="36"/>
      <c r="J25" s="37"/>
      <c r="K25" s="37"/>
      <c r="L25" s="37"/>
      <c r="M25" s="21" t="s">
        <v>82</v>
      </c>
      <c r="N25" s="22"/>
      <c r="O25" s="23">
        <f>SUM(M25:N25)</f>
        <v>0</v>
      </c>
      <c r="P25" s="22" t="s">
        <v>82</v>
      </c>
      <c r="Q25" s="22"/>
      <c r="R25" s="23">
        <f>SUM(P25:Q25)</f>
        <v>0</v>
      </c>
      <c r="S25" s="21">
        <v>35</v>
      </c>
      <c r="T25" s="22"/>
      <c r="U25" s="23">
        <f>SUM(S25:T25)</f>
        <v>35</v>
      </c>
      <c r="V25" s="21">
        <v>45</v>
      </c>
      <c r="W25" s="22"/>
      <c r="X25" s="23">
        <f>SUM(V25:W25)</f>
        <v>45</v>
      </c>
      <c r="Y25" s="22">
        <v>50</v>
      </c>
      <c r="Z25" s="22"/>
      <c r="AA25" s="23">
        <f>SUM(Y25:Z25)</f>
        <v>50</v>
      </c>
      <c r="AB25" s="21" t="s">
        <v>83</v>
      </c>
      <c r="AC25" s="22"/>
      <c r="AD25" s="23">
        <f>SUM(AB25:AC25)</f>
        <v>0</v>
      </c>
      <c r="AE25" s="24">
        <f>MAX(G25:I25)</f>
        <v>0</v>
      </c>
      <c r="AF25" s="25">
        <f>MAX(J25:L25)</f>
        <v>0</v>
      </c>
      <c r="AG25" s="26">
        <f>MAX(O25,R25,U25)</f>
        <v>35</v>
      </c>
      <c r="AH25" s="26">
        <f>MAX(X25,AA25,AD25)</f>
        <v>50</v>
      </c>
      <c r="AI25" s="26">
        <f>SUM(AG25:AH25)</f>
        <v>85</v>
      </c>
      <c r="AJ25" s="27">
        <f>SUM(AE25:AH25)</f>
        <v>85</v>
      </c>
      <c r="AK25" s="28">
        <f>AI25*10^(0.794358141*(LOG10(E25/174.393)^2))</f>
        <v>121.2759768362085</v>
      </c>
      <c r="AL25" s="29">
        <f>AK25+AF25+AE25</f>
        <v>121.2759768362085</v>
      </c>
    </row>
    <row r="26" spans="1:38" ht="24" customHeight="1">
      <c r="A26" s="66"/>
      <c r="B26" s="39" t="s">
        <v>76</v>
      </c>
      <c r="C26" s="34">
        <v>2001</v>
      </c>
      <c r="D26" s="43" t="s">
        <v>61</v>
      </c>
      <c r="E26" s="35">
        <v>49.3</v>
      </c>
      <c r="F26" s="18"/>
      <c r="G26" s="36"/>
      <c r="H26" s="36"/>
      <c r="I26" s="36"/>
      <c r="J26" s="37"/>
      <c r="K26" s="37"/>
      <c r="L26" s="37"/>
      <c r="M26" s="21">
        <v>38</v>
      </c>
      <c r="N26" s="22"/>
      <c r="O26" s="23">
        <f>SUM(M26:N26)</f>
        <v>38</v>
      </c>
      <c r="P26" s="22">
        <v>43</v>
      </c>
      <c r="Q26" s="22"/>
      <c r="R26" s="23">
        <f>SUM(P26:Q26)</f>
        <v>43</v>
      </c>
      <c r="S26" s="21">
        <v>45</v>
      </c>
      <c r="T26" s="22"/>
      <c r="U26" s="23">
        <f>SUM(S26:T26)</f>
        <v>45</v>
      </c>
      <c r="V26" s="21">
        <v>48</v>
      </c>
      <c r="W26" s="22"/>
      <c r="X26" s="23">
        <f>SUM(V26:W26)</f>
        <v>48</v>
      </c>
      <c r="Y26" s="22">
        <v>52</v>
      </c>
      <c r="Z26" s="22"/>
      <c r="AA26" s="23">
        <f>SUM(Y26:Z26)</f>
        <v>52</v>
      </c>
      <c r="AB26" s="21">
        <v>55</v>
      </c>
      <c r="AC26" s="22"/>
      <c r="AD26" s="23">
        <f>SUM(AB26:AC26)</f>
        <v>55</v>
      </c>
      <c r="AE26" s="24">
        <f>MAX(G26:I26)</f>
        <v>0</v>
      </c>
      <c r="AF26" s="25">
        <f>MAX(J26:L26)</f>
        <v>0</v>
      </c>
      <c r="AG26" s="26">
        <f>MAX(O26,R26,U26)</f>
        <v>45</v>
      </c>
      <c r="AH26" s="26">
        <f>MAX(X26,AA26,AD26)</f>
        <v>55</v>
      </c>
      <c r="AI26" s="26">
        <f>SUM(AG26:AH26)</f>
        <v>100</v>
      </c>
      <c r="AJ26" s="27">
        <f>SUM(AE26:AH26)</f>
        <v>100</v>
      </c>
      <c r="AK26" s="28">
        <f>AI26*10^(0.794358141*(LOG10(E26/174.393)^2))</f>
        <v>173.43756594751761</v>
      </c>
      <c r="AL26" s="29">
        <f>AK26+AF26+AE26</f>
        <v>173.43756594751761</v>
      </c>
    </row>
    <row r="27" spans="1:38" ht="24" customHeight="1">
      <c r="A27" s="66"/>
      <c r="B27" s="39" t="s">
        <v>60</v>
      </c>
      <c r="C27" s="34">
        <v>1999</v>
      </c>
      <c r="D27" s="43" t="s">
        <v>61</v>
      </c>
      <c r="E27" s="35">
        <v>76.5</v>
      </c>
      <c r="F27" s="18"/>
      <c r="G27" s="36"/>
      <c r="H27" s="36"/>
      <c r="I27" s="36"/>
      <c r="J27" s="37"/>
      <c r="K27" s="37"/>
      <c r="L27" s="37"/>
      <c r="M27" s="21">
        <v>80</v>
      </c>
      <c r="N27" s="22"/>
      <c r="O27" s="23">
        <f>SUM(M27:N27)</f>
        <v>80</v>
      </c>
      <c r="P27" s="22">
        <v>83</v>
      </c>
      <c r="Q27" s="22"/>
      <c r="R27" s="23">
        <f>SUM(P27:Q27)</f>
        <v>83</v>
      </c>
      <c r="S27" s="21">
        <v>86</v>
      </c>
      <c r="T27" s="22"/>
      <c r="U27" s="23">
        <f>SUM(S27:T27)</f>
        <v>86</v>
      </c>
      <c r="V27" s="21">
        <v>104</v>
      </c>
      <c r="W27" s="22"/>
      <c r="X27" s="23">
        <f>SUM(V27:W27)</f>
        <v>104</v>
      </c>
      <c r="Y27" s="22">
        <v>108</v>
      </c>
      <c r="Z27" s="22"/>
      <c r="AA27" s="23">
        <f>SUM(Y27:Z27)</f>
        <v>108</v>
      </c>
      <c r="AB27" s="21">
        <v>110</v>
      </c>
      <c r="AC27" s="22"/>
      <c r="AD27" s="23">
        <f>SUM(AB27:AC27)</f>
        <v>110</v>
      </c>
      <c r="AE27" s="24">
        <f>MAX(G27:I27)</f>
        <v>0</v>
      </c>
      <c r="AF27" s="25">
        <f>MAX(J27:L27)</f>
        <v>0</v>
      </c>
      <c r="AG27" s="26">
        <f>MAX(O27,R27,U27)</f>
        <v>86</v>
      </c>
      <c r="AH27" s="26">
        <f>MAX(X27,AA27,AD27)</f>
        <v>110</v>
      </c>
      <c r="AI27" s="26">
        <f>SUM(AG27:AH27)</f>
        <v>196</v>
      </c>
      <c r="AJ27" s="27">
        <f>SUM(AE27:AH27)</f>
        <v>196</v>
      </c>
      <c r="AK27" s="28">
        <f>AI27*10^(0.794358141*(LOG10(E27/174.393)^2))</f>
        <v>247.73587723486867</v>
      </c>
      <c r="AL27" s="29">
        <f>AK27+AF27+AE27</f>
        <v>247.73587723486867</v>
      </c>
    </row>
    <row r="28" spans="1:38" ht="24" customHeight="1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42">
        <f>SUM(AL25:AL27)</f>
        <v>542.44942001859476</v>
      </c>
    </row>
  </sheetData>
  <mergeCells count="37">
    <mergeCell ref="E2:E4"/>
    <mergeCell ref="F2:F4"/>
    <mergeCell ref="G2:I3"/>
    <mergeCell ref="J2:L3"/>
    <mergeCell ref="M2:U2"/>
    <mergeCell ref="AE2:AE4"/>
    <mergeCell ref="AF2:AF4"/>
    <mergeCell ref="AG2:AG4"/>
    <mergeCell ref="AH2:AH4"/>
    <mergeCell ref="AI2:AI4"/>
    <mergeCell ref="A1:AL1"/>
    <mergeCell ref="A2:A4"/>
    <mergeCell ref="B2:B4"/>
    <mergeCell ref="C2:C4"/>
    <mergeCell ref="D2:D4"/>
    <mergeCell ref="AJ2:AJ4"/>
    <mergeCell ref="AK2:AK4"/>
    <mergeCell ref="AL2:AL4"/>
    <mergeCell ref="M3:O3"/>
    <mergeCell ref="P3:R3"/>
    <mergeCell ref="S3:U3"/>
    <mergeCell ref="V3:X3"/>
    <mergeCell ref="Y3:AA3"/>
    <mergeCell ref="AB3:AD3"/>
    <mergeCell ref="V2:AD2"/>
    <mergeCell ref="A5:A7"/>
    <mergeCell ref="A8:AK8"/>
    <mergeCell ref="A9:A11"/>
    <mergeCell ref="A12:AK12"/>
    <mergeCell ref="A13:A15"/>
    <mergeCell ref="A16:AK16"/>
    <mergeCell ref="A17:A19"/>
    <mergeCell ref="A20:AK20"/>
    <mergeCell ref="A21:A23"/>
    <mergeCell ref="A24:AK24"/>
    <mergeCell ref="A25:A27"/>
    <mergeCell ref="A28:AK28"/>
  </mergeCells>
  <conditionalFormatting sqref="S10">
    <cfRule type="expression" dxfId="0" priority="1" stopIfTrue="1">
      <formula>NOT(ISERROR(SEARCH("x",S10)))</formula>
    </cfRule>
  </conditionalFormatting>
  <printOptions horizontalCentered="1"/>
  <pageMargins left="0.19652777777777777" right="0.19652777777777777" top="0.56805555555555554" bottom="0.39374999999999999" header="0.39374999999999999" footer="0.51180555555555562"/>
  <pageSetup paperSize="9" scale="55" firstPageNumber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9"/>
  <sheetViews>
    <sheetView showGridLines="0" tabSelected="1" zoomScale="80" zoomScaleNormal="80" workbookViewId="0">
      <selection activeCell="I17" sqref="I17"/>
    </sheetView>
  </sheetViews>
  <sheetFormatPr defaultColWidth="10.140625" defaultRowHeight="15.75" customHeight="1"/>
  <cols>
    <col min="1" max="1" width="11.85546875" style="44" customWidth="1"/>
    <col min="2" max="2" width="33" style="44" customWidth="1"/>
    <col min="3" max="3" width="20.140625" style="44" customWidth="1"/>
    <col min="4" max="6" width="0" style="44" hidden="1" customWidth="1"/>
    <col min="7" max="16384" width="10.140625" style="44"/>
  </cols>
  <sheetData>
    <row r="2" spans="1:6" ht="33" customHeight="1">
      <c r="A2" s="69" t="s">
        <v>126</v>
      </c>
      <c r="B2" s="69"/>
      <c r="C2" s="69"/>
      <c r="D2" s="69"/>
      <c r="E2" s="69"/>
      <c r="F2" s="69"/>
    </row>
    <row r="3" spans="1:6" ht="41.25" customHeight="1">
      <c r="A3" s="45" t="s">
        <v>111</v>
      </c>
      <c r="B3" s="46" t="s">
        <v>112</v>
      </c>
      <c r="C3" s="9" t="s">
        <v>113</v>
      </c>
      <c r="D3" s="45" t="s">
        <v>114</v>
      </c>
      <c r="E3" s="45" t="s">
        <v>115</v>
      </c>
      <c r="F3" s="46" t="s">
        <v>22</v>
      </c>
    </row>
    <row r="4" spans="1:6" ht="41.25" customHeight="1">
      <c r="A4" s="47" t="s">
        <v>116</v>
      </c>
      <c r="B4" s="48" t="s">
        <v>123</v>
      </c>
      <c r="C4" s="49">
        <f>'Pohár starostu 2014 družstvá'!AL20</f>
        <v>826.68733358138638</v>
      </c>
      <c r="D4" s="50"/>
      <c r="E4" s="51"/>
      <c r="F4" s="52"/>
    </row>
    <row r="5" spans="1:6" ht="41.25" customHeight="1">
      <c r="A5" s="47" t="s">
        <v>117</v>
      </c>
      <c r="B5" s="48" t="s">
        <v>122</v>
      </c>
      <c r="C5" s="49">
        <f>'Pohár starostu 2014 družstvá'!AL8</f>
        <v>785.21832164495709</v>
      </c>
      <c r="D5" s="53" t="e">
        <f>#REF!</f>
        <v>#REF!</v>
      </c>
      <c r="E5" s="51"/>
      <c r="F5" s="52"/>
    </row>
    <row r="6" spans="1:6" ht="41.25" customHeight="1">
      <c r="A6" s="47" t="s">
        <v>118</v>
      </c>
      <c r="B6" s="48" t="s">
        <v>124</v>
      </c>
      <c r="C6" s="49">
        <f>'Pohár starostu 2014 družstvá'!AL24</f>
        <v>778.04362154314845</v>
      </c>
      <c r="D6" s="50"/>
      <c r="E6" s="51"/>
      <c r="F6" s="52"/>
    </row>
    <row r="7" spans="1:6" ht="41.25" customHeight="1">
      <c r="A7" s="47" t="s">
        <v>119</v>
      </c>
      <c r="B7" s="48" t="s">
        <v>125</v>
      </c>
      <c r="C7" s="49">
        <f>'Pohár starostu 2014 družstvá'!AL28</f>
        <v>542.44942001859476</v>
      </c>
      <c r="D7" s="50"/>
      <c r="E7" s="51"/>
      <c r="F7" s="52"/>
    </row>
    <row r="8" spans="1:6" ht="41.25" customHeight="1">
      <c r="A8" s="47" t="s">
        <v>120</v>
      </c>
      <c r="B8" s="48" t="s">
        <v>127</v>
      </c>
      <c r="C8" s="49">
        <f>'Pohár starostu 2014 družstvá'!AL12</f>
        <v>524.06944076886907</v>
      </c>
      <c r="D8" s="50"/>
      <c r="E8" s="51"/>
      <c r="F8" s="52"/>
    </row>
    <row r="9" spans="1:6" ht="41.25" customHeight="1">
      <c r="A9" s="47" t="s">
        <v>121</v>
      </c>
      <c r="B9" s="48" t="s">
        <v>128</v>
      </c>
      <c r="C9" s="49">
        <f>'Pohár starostu 2014 družstvá'!AL16</f>
        <v>472.84384387638772</v>
      </c>
      <c r="D9" s="50"/>
      <c r="E9" s="51"/>
      <c r="F9" s="52"/>
    </row>
  </sheetData>
  <mergeCells count="1">
    <mergeCell ref="A2:F2"/>
  </mergeCells>
  <printOptions horizontalCentered="1"/>
  <pageMargins left="0.35416666666666669" right="0.70833333333333337" top="1.575" bottom="0.74791666666666667" header="0.31527777777777777" footer="0.31527777777777777"/>
  <pageSetup paperSize="9" scale="70" firstPageNumber="0" orientation="portrait" horizontalDpi="300" verticalDpi="300"/>
  <headerFooter alignWithMargins="0">
    <oddHeader>&amp;C&amp;22Poradie družstiev</oddHeader>
    <oddFooter>&amp;LHlavný rozhodca: KorpaRozhodcovia:First, Gribanin, Janíček, Hromjak, Motejlek, Buschbacher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Pohár starostu 2014 jednotlivci</vt:lpstr>
      <vt:lpstr>Pohár starostu 2014 družstvá</vt:lpstr>
      <vt:lpstr>Por.družstiev</vt:lpstr>
      <vt:lpstr>_xlnm.Print_Area_2</vt:lpstr>
      <vt:lpstr>'Pohár starostu 2014 družstvá'!Oblast_tisku</vt:lpstr>
      <vt:lpstr>'Pohár starostu 2014 jednotlivci'!Oblast_tisku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2014-11-02T15:02:47Z</dcterms:created>
  <dcterms:modified xsi:type="dcterms:W3CDTF">2014-11-02T15:03:04Z</dcterms:modified>
</cp:coreProperties>
</file>