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\monthend\2609\INV\"/>
    </mc:Choice>
  </mc:AlternateContent>
  <xr:revisionPtr revIDLastSave="0" documentId="13_ncr:1_{3EEB9DF5-E231-4556-8E93-44750E725759}" xr6:coauthVersionLast="47" xr6:coauthVersionMax="47" xr10:uidLastSave="{00000000-0000-0000-0000-000000000000}"/>
  <bookViews>
    <workbookView xWindow="-120" yWindow="-120" windowWidth="51840" windowHeight="21120" xr2:uid="{08C34826-B85B-443D-86B5-AC224321E317}"/>
  </bookViews>
  <sheets>
    <sheet name="Pripravka dievcata" sheetId="1" r:id="rId1"/>
    <sheet name="Pripravka chlapci" sheetId="2" r:id="rId2"/>
    <sheet name="Mladsie ziacky" sheetId="3" r:id="rId3"/>
    <sheet name="Mladsi ziaci" sheetId="4" r:id="rId4"/>
    <sheet name="Starsi ziaci" sheetId="5" r:id="rId5"/>
    <sheet name="Druzstva" sheetId="6" r:id="rId6"/>
  </sheets>
  <definedNames>
    <definedName name="_xlnm._FilterDatabase" localSheetId="5" hidden="1">Druzstva!$A$1:$E$26</definedName>
    <definedName name="_xlnm._FilterDatabase" localSheetId="3" hidden="1">'Mladsi ziaci'!$A$1:$AO$3</definedName>
    <definedName name="_xlnm._FilterDatabase" localSheetId="2" hidden="1">'Mladsie ziacky'!$A$1:$AO$4</definedName>
    <definedName name="_xlnm._FilterDatabase" localSheetId="1" hidden="1">'Pripravka chlapci'!$A$1:$AO$5</definedName>
    <definedName name="_xlnm._FilterDatabase" localSheetId="0" hidden="1">'Pripravka dievcata'!$A$1:$AM$1</definedName>
    <definedName name="_xlnm._FilterDatabase" localSheetId="4" hidden="1">'Starsi ziaci'!$A$1:$Y$4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" i="6" l="1"/>
  <c r="E20" i="6"/>
  <c r="E14" i="6"/>
  <c r="E7" i="6"/>
  <c r="E19" i="6"/>
  <c r="E18" i="6"/>
  <c r="E26" i="6"/>
  <c r="E5" i="6"/>
  <c r="E25" i="6"/>
  <c r="E13" i="6"/>
  <c r="E17" i="6"/>
  <c r="E3" i="6"/>
  <c r="E2" i="6"/>
  <c r="E12" i="6"/>
  <c r="E11" i="6"/>
  <c r="E23" i="6"/>
</calcChain>
</file>

<file path=xl/sharedStrings.xml><?xml version="1.0" encoding="utf-8"?>
<sst xmlns="http://schemas.openxmlformats.org/spreadsheetml/2006/main" count="595" uniqueCount="184">
  <si>
    <t>SOCHOROVÁ Elena</t>
  </si>
  <si>
    <t>UDVAROS Norma Emma</t>
  </si>
  <si>
    <t>ŽALMANKOVÁ Brigita</t>
  </si>
  <si>
    <t>THOMSON Rosana</t>
  </si>
  <si>
    <t>BUSÁNSZKI Róza Sára</t>
  </si>
  <si>
    <t>BUSÁNSAKI Kata Zsóla</t>
  </si>
  <si>
    <t>SLABÁ Natálie</t>
  </si>
  <si>
    <t>DEMČENKO Saša</t>
  </si>
  <si>
    <t>LADOVIČ Štefan</t>
  </si>
  <si>
    <t>ZENKA Matej</t>
  </si>
  <si>
    <t>LADOVIČ Michal</t>
  </si>
  <si>
    <t>ŠIMLOVIČ Ján</t>
  </si>
  <si>
    <t>HORVÁTH István Alex</t>
  </si>
  <si>
    <t>Soutěžící</t>
  </si>
  <si>
    <t>Pohlaví</t>
  </si>
  <si>
    <t>Rok narození</t>
  </si>
  <si>
    <t>T.H.</t>
  </si>
  <si>
    <t>Medicinbal</t>
  </si>
  <si>
    <t>Země</t>
  </si>
  <si>
    <t>Team</t>
  </si>
  <si>
    <t>TS1</t>
  </si>
  <si>
    <t>TS2</t>
  </si>
  <si>
    <t>TS3</t>
  </si>
  <si>
    <t>TS</t>
  </si>
  <si>
    <t>Sinclair (TS)</t>
  </si>
  <si>
    <t>Sin+MF (TS)</t>
  </si>
  <si>
    <t>HM1</t>
  </si>
  <si>
    <t>HM2</t>
  </si>
  <si>
    <t>HM3</t>
  </si>
  <si>
    <t>HM</t>
  </si>
  <si>
    <t>Sinclair (HM)</t>
  </si>
  <si>
    <t>Sin+MF (HM)</t>
  </si>
  <si>
    <t>TR1</t>
  </si>
  <si>
    <t>TR2</t>
  </si>
  <si>
    <t>TR3</t>
  </si>
  <si>
    <t>TR</t>
  </si>
  <si>
    <t>Sinclair (TR)</t>
  </si>
  <si>
    <t>Sin+MF (TR)</t>
  </si>
  <si>
    <t>NH1</t>
  </si>
  <si>
    <t>NH2</t>
  </si>
  <si>
    <t>NH3</t>
  </si>
  <si>
    <t>Ž</t>
  </si>
  <si>
    <t>32,30</t>
  </si>
  <si>
    <t>2 kg</t>
  </si>
  <si>
    <t>SVK</t>
  </si>
  <si>
    <t>TJ Sokol Hlohovec</t>
  </si>
  <si>
    <t>61,0</t>
  </si>
  <si>
    <t>60,0</t>
  </si>
  <si>
    <t>58,0</t>
  </si>
  <si>
    <t>54,0</t>
  </si>
  <si>
    <t>47,0</t>
  </si>
  <si>
    <t>23,0</t>
  </si>
  <si>
    <t>25,0</t>
  </si>
  <si>
    <t>28,0</t>
  </si>
  <si>
    <t>31,0</t>
  </si>
  <si>
    <t>33,0</t>
  </si>
  <si>
    <t>37,00</t>
  </si>
  <si>
    <t>MKVaSŠ Thermál Veľký Meder</t>
  </si>
  <si>
    <t>57,0</t>
  </si>
  <si>
    <t>55,0</t>
  </si>
  <si>
    <t>65,0</t>
  </si>
  <si>
    <t>13,0</t>
  </si>
  <si>
    <t>15,0</t>
  </si>
  <si>
    <t>17,0</t>
  </si>
  <si>
    <t>19,0</t>
  </si>
  <si>
    <t>21,0</t>
  </si>
  <si>
    <t>40,80</t>
  </si>
  <si>
    <t>CZE</t>
  </si>
  <si>
    <t>TJ Sokol Nový Hrozenkov</t>
  </si>
  <si>
    <t>44,0</t>
  </si>
  <si>
    <t>45,0</t>
  </si>
  <si>
    <t>42,0</t>
  </si>
  <si>
    <t>48,0</t>
  </si>
  <si>
    <t>16,0</t>
  </si>
  <si>
    <t>-21,0</t>
  </si>
  <si>
    <t>22,0</t>
  </si>
  <si>
    <t>26,0</t>
  </si>
  <si>
    <t>29,0</t>
  </si>
  <si>
    <t>38,10</t>
  </si>
  <si>
    <t>43,0</t>
  </si>
  <si>
    <t>40,0</t>
  </si>
  <si>
    <t>39,0</t>
  </si>
  <si>
    <t>38,0</t>
  </si>
  <si>
    <t>51,0</t>
  </si>
  <si>
    <t>10,0</t>
  </si>
  <si>
    <t>12,0</t>
  </si>
  <si>
    <t>14,0</t>
  </si>
  <si>
    <t>18,0</t>
  </si>
  <si>
    <t>20,0</t>
  </si>
  <si>
    <t>37,70</t>
  </si>
  <si>
    <t>53,0</t>
  </si>
  <si>
    <t>49,0</t>
  </si>
  <si>
    <t>42,90</t>
  </si>
  <si>
    <t>14,70</t>
  </si>
  <si>
    <t>30,0</t>
  </si>
  <si>
    <t>3,0</t>
  </si>
  <si>
    <t>4,0</t>
  </si>
  <si>
    <t>5,0</t>
  </si>
  <si>
    <t>-5,0</t>
  </si>
  <si>
    <t>M</t>
  </si>
  <si>
    <t>33,10</t>
  </si>
  <si>
    <t>52,0</t>
  </si>
  <si>
    <t>59,0</t>
  </si>
  <si>
    <t>-32,0</t>
  </si>
  <si>
    <t>32,50</t>
  </si>
  <si>
    <t>KTA Golem Nové Mesto nad Váhom</t>
  </si>
  <si>
    <t>11,0</t>
  </si>
  <si>
    <t>27,00</t>
  </si>
  <si>
    <t>34,0</t>
  </si>
  <si>
    <t>36,0</t>
  </si>
  <si>
    <t>8,0</t>
  </si>
  <si>
    <t>9,0</t>
  </si>
  <si>
    <t>-19,0</t>
  </si>
  <si>
    <t>22,30</t>
  </si>
  <si>
    <t>6,0</t>
  </si>
  <si>
    <t>7,0</t>
  </si>
  <si>
    <t>89,70</t>
  </si>
  <si>
    <t>99,0</t>
  </si>
  <si>
    <t>112,0</t>
  </si>
  <si>
    <t>110,0</t>
  </si>
  <si>
    <t>78,80</t>
  </si>
  <si>
    <t>87,0</t>
  </si>
  <si>
    <t>91,0</t>
  </si>
  <si>
    <t>Pripravka chlapci</t>
  </si>
  <si>
    <t>Soutěžní kategorie</t>
  </si>
  <si>
    <t>NH</t>
  </si>
  <si>
    <t>Sinclair (NH)</t>
  </si>
  <si>
    <t>Sin+MF (NH)</t>
  </si>
  <si>
    <t>Dvojboj</t>
  </si>
  <si>
    <t>Pořadí (Dvojboj)</t>
  </si>
  <si>
    <t>Sinclair (Dvojboj)</t>
  </si>
  <si>
    <t>Sin+MF (Dvojboj)</t>
  </si>
  <si>
    <t>Divize závodníka</t>
  </si>
  <si>
    <t>Stav</t>
  </si>
  <si>
    <t>MŽ</t>
  </si>
  <si>
    <t>OK</t>
  </si>
  <si>
    <t>Žáci Ž3</t>
  </si>
  <si>
    <t>27,0</t>
  </si>
  <si>
    <t>GREŠKO Tomáš</t>
  </si>
  <si>
    <t>69,70</t>
  </si>
  <si>
    <t>-53,0</t>
  </si>
  <si>
    <t>-58,0</t>
  </si>
  <si>
    <t>106,0</t>
  </si>
  <si>
    <t>Ž3</t>
  </si>
  <si>
    <t>71,0</t>
  </si>
  <si>
    <t>KVAS Michal</t>
  </si>
  <si>
    <t>80,40</t>
  </si>
  <si>
    <t>105,0</t>
  </si>
  <si>
    <t>-115,0</t>
  </si>
  <si>
    <t>125,0</t>
  </si>
  <si>
    <t>130,0</t>
  </si>
  <si>
    <t>#</t>
  </si>
  <si>
    <t>240,0</t>
  </si>
  <si>
    <t>LENGHARDT Lukáš</t>
  </si>
  <si>
    <t>67,30</t>
  </si>
  <si>
    <t>64,0</t>
  </si>
  <si>
    <t>-66,0</t>
  </si>
  <si>
    <t>72,0</t>
  </si>
  <si>
    <t>75,0</t>
  </si>
  <si>
    <t>-78,0</t>
  </si>
  <si>
    <t>139,0</t>
  </si>
  <si>
    <t>100,0</t>
  </si>
  <si>
    <t>Čtyřboj</t>
  </si>
  <si>
    <t>Pořadí (Čtyřboj)</t>
  </si>
  <si>
    <t>Sinclair (Čtyřboj)</t>
  </si>
  <si>
    <t>Sin+MF (Čtyřboj)</t>
  </si>
  <si>
    <t>141,0</t>
  </si>
  <si>
    <t>128,0</t>
  </si>
  <si>
    <t>120,0</t>
  </si>
  <si>
    <t>114,0</t>
  </si>
  <si>
    <t>92,0</t>
  </si>
  <si>
    <t>206,0</t>
  </si>
  <si>
    <t>177,0</t>
  </si>
  <si>
    <t>160,0</t>
  </si>
  <si>
    <t>35,0</t>
  </si>
  <si>
    <t>138,0</t>
  </si>
  <si>
    <t>165,0</t>
  </si>
  <si>
    <t>269,0</t>
  </si>
  <si>
    <t>Meno</t>
  </si>
  <si>
    <t>Koeficient</t>
  </si>
  <si>
    <t>Druzstvo</t>
  </si>
  <si>
    <t>Sinc</t>
  </si>
  <si>
    <t>Total</t>
  </si>
  <si>
    <t>BUSÁNSZKI Kata Zsóla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</si>
</sst>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95F7-E3F2-4EFC-A6C3-529D34EE56F2}">
  <dimension ref="A1:AM13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20.85546875" bestFit="1" customWidth="1"/>
    <col min="2" max="2" width="7.5703125" bestFit="1" customWidth="1"/>
    <col min="3" max="3" width="12.42578125" bestFit="1" customWidth="1"/>
    <col min="4" max="4" width="6.140625" bestFit="1" customWidth="1"/>
    <col min="5" max="5" width="10.85546875" bestFit="1" customWidth="1"/>
    <col min="6" max="6" width="5.7109375" bestFit="1" customWidth="1"/>
    <col min="7" max="7" width="27.140625" bestFit="1" customWidth="1"/>
    <col min="8" max="11" width="5" bestFit="1" customWidth="1"/>
    <col min="12" max="12" width="11.5703125" bestFit="1" customWidth="1"/>
    <col min="13" max="13" width="11.140625" bestFit="1" customWidth="1"/>
    <col min="14" max="16" width="5.140625" bestFit="1" customWidth="1"/>
    <col min="17" max="17" width="5" bestFit="1" customWidth="1"/>
    <col min="18" max="18" width="12.42578125" bestFit="1" customWidth="1"/>
    <col min="19" max="19" width="12" bestFit="1" customWidth="1"/>
    <col min="20" max="21" width="5" bestFit="1" customWidth="1"/>
    <col min="22" max="22" width="5.5703125" bestFit="1" customWidth="1"/>
    <col min="23" max="23" width="5" bestFit="1" customWidth="1"/>
    <col min="24" max="24" width="11.7109375" bestFit="1" customWidth="1"/>
    <col min="25" max="25" width="11.28515625" bestFit="1" customWidth="1"/>
    <col min="26" max="29" width="5" bestFit="1" customWidth="1"/>
    <col min="30" max="30" width="12.28515625" bestFit="1" customWidth="1"/>
    <col min="31" max="31" width="11.85546875" bestFit="1" customWidth="1"/>
    <col min="32" max="32" width="7.7109375" bestFit="1" customWidth="1"/>
    <col min="33" max="33" width="15.5703125" bestFit="1" customWidth="1"/>
    <col min="34" max="34" width="16.42578125" bestFit="1" customWidth="1"/>
    <col min="35" max="35" width="16" bestFit="1" customWidth="1"/>
    <col min="36" max="36" width="7.28515625" bestFit="1" customWidth="1"/>
    <col min="37" max="37" width="15" bestFit="1" customWidth="1"/>
    <col min="38" max="38" width="15.85546875" bestFit="1" customWidth="1"/>
    <col min="39" max="39" width="15.42578125" bestFit="1" customWidth="1"/>
  </cols>
  <sheetData>
    <row r="1" spans="1:39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162</v>
      </c>
      <c r="AK1" t="s">
        <v>163</v>
      </c>
      <c r="AL1" t="s">
        <v>164</v>
      </c>
      <c r="AM1" t="s">
        <v>165</v>
      </c>
    </row>
    <row r="2" spans="1:39" x14ac:dyDescent="0.25">
      <c r="A2" t="s">
        <v>2</v>
      </c>
      <c r="B2" t="s">
        <v>41</v>
      </c>
      <c r="C2">
        <v>2017</v>
      </c>
      <c r="D2" t="s">
        <v>66</v>
      </c>
      <c r="E2" t="s">
        <v>43</v>
      </c>
      <c r="F2" t="s">
        <v>67</v>
      </c>
      <c r="G2" t="s">
        <v>68</v>
      </c>
      <c r="H2" t="s">
        <v>69</v>
      </c>
      <c r="I2" t="s">
        <v>69</v>
      </c>
      <c r="J2" t="s">
        <v>70</v>
      </c>
      <c r="K2" t="s">
        <v>70</v>
      </c>
      <c r="L2" s="1">
        <v>450000</v>
      </c>
      <c r="M2" s="1">
        <v>450000</v>
      </c>
      <c r="N2" t="s">
        <v>71</v>
      </c>
      <c r="O2" t="s">
        <v>50</v>
      </c>
      <c r="P2" t="s">
        <v>72</v>
      </c>
      <c r="Q2" t="s">
        <v>72</v>
      </c>
      <c r="R2" s="1">
        <v>480000</v>
      </c>
      <c r="S2" s="1">
        <v>480000</v>
      </c>
      <c r="T2" t="s">
        <v>73</v>
      </c>
      <c r="U2" t="s">
        <v>64</v>
      </c>
      <c r="V2" t="s">
        <v>74</v>
      </c>
      <c r="W2" t="s">
        <v>64</v>
      </c>
      <c r="X2" s="1">
        <v>346754</v>
      </c>
      <c r="Y2" s="1">
        <v>346754</v>
      </c>
      <c r="Z2" t="s">
        <v>75</v>
      </c>
      <c r="AA2" t="s">
        <v>76</v>
      </c>
      <c r="AB2" t="s">
        <v>77</v>
      </c>
      <c r="AC2" t="s">
        <v>77</v>
      </c>
      <c r="AD2" s="1">
        <v>529256</v>
      </c>
      <c r="AE2" s="1">
        <v>529256</v>
      </c>
      <c r="AF2" t="s">
        <v>72</v>
      </c>
      <c r="AG2">
        <v>2</v>
      </c>
      <c r="AH2" s="1">
        <v>876010</v>
      </c>
      <c r="AI2" s="1">
        <v>876010</v>
      </c>
      <c r="AJ2" t="s">
        <v>166</v>
      </c>
      <c r="AK2">
        <v>3</v>
      </c>
      <c r="AL2" s="1">
        <v>1806010</v>
      </c>
      <c r="AM2" s="2">
        <v>180.601</v>
      </c>
    </row>
    <row r="3" spans="1:39" x14ac:dyDescent="0.25">
      <c r="A3" t="s">
        <v>4</v>
      </c>
      <c r="B3" t="s">
        <v>41</v>
      </c>
      <c r="C3">
        <v>2017</v>
      </c>
      <c r="D3" t="s">
        <v>89</v>
      </c>
      <c r="E3" t="s">
        <v>43</v>
      </c>
      <c r="G3" t="s">
        <v>57</v>
      </c>
      <c r="H3" t="s">
        <v>71</v>
      </c>
      <c r="I3" t="s">
        <v>69</v>
      </c>
      <c r="J3" t="s">
        <v>69</v>
      </c>
      <c r="K3" t="s">
        <v>69</v>
      </c>
      <c r="L3" s="1">
        <v>440000</v>
      </c>
      <c r="M3" s="1">
        <v>440000</v>
      </c>
      <c r="N3" t="s">
        <v>69</v>
      </c>
      <c r="O3" t="s">
        <v>90</v>
      </c>
      <c r="P3" t="s">
        <v>91</v>
      </c>
      <c r="Q3" t="s">
        <v>90</v>
      </c>
      <c r="R3" s="1">
        <v>530000</v>
      </c>
      <c r="S3" s="1">
        <v>530000</v>
      </c>
      <c r="T3" t="s">
        <v>84</v>
      </c>
      <c r="U3" t="s">
        <v>85</v>
      </c>
      <c r="V3" t="s">
        <v>86</v>
      </c>
      <c r="W3" t="s">
        <v>86</v>
      </c>
      <c r="X3" s="1">
        <v>275072</v>
      </c>
      <c r="Y3" s="1">
        <v>275072</v>
      </c>
      <c r="Z3" t="s">
        <v>61</v>
      </c>
      <c r="AA3" t="s">
        <v>62</v>
      </c>
      <c r="AB3" t="s">
        <v>63</v>
      </c>
      <c r="AC3" t="s">
        <v>63</v>
      </c>
      <c r="AD3" s="1">
        <v>334016</v>
      </c>
      <c r="AE3" s="1">
        <v>334016</v>
      </c>
      <c r="AF3" t="s">
        <v>54</v>
      </c>
      <c r="AG3">
        <v>5</v>
      </c>
      <c r="AH3" s="1">
        <v>609088</v>
      </c>
      <c r="AI3" s="1">
        <v>609088</v>
      </c>
      <c r="AJ3" t="s">
        <v>167</v>
      </c>
      <c r="AK3">
        <v>5</v>
      </c>
      <c r="AL3" s="1">
        <v>1579088</v>
      </c>
      <c r="AM3" s="3">
        <v>157.90880000000001</v>
      </c>
    </row>
    <row r="4" spans="1:39" x14ac:dyDescent="0.25">
      <c r="A4" t="s">
        <v>183</v>
      </c>
      <c r="B4" t="s">
        <v>41</v>
      </c>
      <c r="C4">
        <v>2016</v>
      </c>
      <c r="D4" t="s">
        <v>92</v>
      </c>
      <c r="E4" t="s">
        <v>43</v>
      </c>
      <c r="G4" t="s">
        <v>57</v>
      </c>
      <c r="H4" t="s">
        <v>82</v>
      </c>
      <c r="I4" t="s">
        <v>81</v>
      </c>
      <c r="J4" t="s">
        <v>80</v>
      </c>
      <c r="K4" t="s">
        <v>80</v>
      </c>
      <c r="L4" s="1">
        <v>400000</v>
      </c>
      <c r="M4" s="1">
        <v>400000</v>
      </c>
      <c r="N4" t="s">
        <v>91</v>
      </c>
      <c r="O4" t="s">
        <v>79</v>
      </c>
      <c r="P4" t="s">
        <v>71</v>
      </c>
      <c r="Q4" t="s">
        <v>91</v>
      </c>
      <c r="R4" s="1">
        <v>490000</v>
      </c>
      <c r="S4" s="1">
        <v>490000</v>
      </c>
      <c r="T4" t="s">
        <v>84</v>
      </c>
      <c r="U4" t="s">
        <v>85</v>
      </c>
      <c r="V4" t="s">
        <v>86</v>
      </c>
      <c r="W4" t="s">
        <v>86</v>
      </c>
      <c r="X4" s="1">
        <v>244344</v>
      </c>
      <c r="Y4" s="1">
        <v>244344</v>
      </c>
      <c r="Z4" t="s">
        <v>86</v>
      </c>
      <c r="AA4" t="s">
        <v>73</v>
      </c>
      <c r="AB4" t="s">
        <v>63</v>
      </c>
      <c r="AC4" t="s">
        <v>63</v>
      </c>
      <c r="AD4" s="1">
        <v>296703</v>
      </c>
      <c r="AE4" s="1">
        <v>296703</v>
      </c>
      <c r="AF4" t="s">
        <v>54</v>
      </c>
      <c r="AG4">
        <v>6</v>
      </c>
      <c r="AH4" s="1">
        <v>541047</v>
      </c>
      <c r="AI4" s="1">
        <v>541047</v>
      </c>
      <c r="AJ4" t="s">
        <v>168</v>
      </c>
      <c r="AK4">
        <v>6</v>
      </c>
      <c r="AL4" s="1">
        <v>1431047</v>
      </c>
      <c r="AM4" s="3">
        <v>143.10470000000001</v>
      </c>
    </row>
    <row r="5" spans="1:39" x14ac:dyDescent="0.25">
      <c r="A5" t="s">
        <v>6</v>
      </c>
      <c r="B5" t="s">
        <v>41</v>
      </c>
      <c r="C5">
        <v>2020</v>
      </c>
      <c r="D5" t="s">
        <v>93</v>
      </c>
      <c r="E5" t="s">
        <v>43</v>
      </c>
      <c r="F5" t="s">
        <v>67</v>
      </c>
      <c r="G5" t="s">
        <v>68</v>
      </c>
      <c r="H5" t="s">
        <v>54</v>
      </c>
      <c r="I5" t="s">
        <v>94</v>
      </c>
      <c r="J5" t="s">
        <v>55</v>
      </c>
      <c r="K5" t="s">
        <v>55</v>
      </c>
      <c r="L5" s="1">
        <v>330000</v>
      </c>
      <c r="M5" s="1">
        <v>330000</v>
      </c>
      <c r="N5" t="s">
        <v>88</v>
      </c>
      <c r="O5" t="s">
        <v>75</v>
      </c>
      <c r="P5" t="s">
        <v>75</v>
      </c>
      <c r="Q5" t="s">
        <v>75</v>
      </c>
      <c r="R5" s="1">
        <v>220000</v>
      </c>
      <c r="S5" s="1">
        <v>220000</v>
      </c>
      <c r="T5" t="s">
        <v>95</v>
      </c>
      <c r="U5" t="s">
        <v>96</v>
      </c>
      <c r="V5" t="s">
        <v>97</v>
      </c>
      <c r="W5" t="s">
        <v>97</v>
      </c>
      <c r="X5" s="1">
        <v>328848</v>
      </c>
      <c r="Y5" s="1">
        <v>328848</v>
      </c>
      <c r="Z5" t="s">
        <v>96</v>
      </c>
      <c r="AA5" t="s">
        <v>98</v>
      </c>
      <c r="AB5" t="s">
        <v>97</v>
      </c>
      <c r="AC5" t="s">
        <v>97</v>
      </c>
      <c r="AD5" s="1">
        <v>328848</v>
      </c>
      <c r="AE5" s="1">
        <v>328848</v>
      </c>
      <c r="AF5" t="s">
        <v>84</v>
      </c>
      <c r="AG5">
        <v>7</v>
      </c>
      <c r="AH5" s="1">
        <v>657696</v>
      </c>
      <c r="AI5" s="1">
        <v>657696</v>
      </c>
      <c r="AJ5" t="s">
        <v>60</v>
      </c>
      <c r="AK5">
        <v>7</v>
      </c>
      <c r="AL5" s="1">
        <v>1207696</v>
      </c>
      <c r="AM5" s="3">
        <v>120.7696</v>
      </c>
    </row>
    <row r="11" spans="1:39" x14ac:dyDescent="0.25">
      <c r="L11" s="1"/>
      <c r="M11" s="1"/>
      <c r="R11" s="1"/>
      <c r="S11" s="1"/>
      <c r="X11" s="1"/>
      <c r="Y11" s="1"/>
      <c r="AD11" s="1"/>
      <c r="AE11" s="1"/>
      <c r="AH11" s="1"/>
      <c r="AI11" s="1"/>
      <c r="AL11" s="1"/>
      <c r="AM11" s="1"/>
    </row>
    <row r="13" spans="1:39" x14ac:dyDescent="0.25">
      <c r="L13" s="1"/>
      <c r="M13" s="1"/>
      <c r="R13" s="1"/>
      <c r="S13" s="1"/>
      <c r="X13" s="1"/>
      <c r="Y13" s="1"/>
      <c r="AD13" s="1"/>
      <c r="AE13" s="1"/>
      <c r="AH13" s="1"/>
      <c r="AI13" s="1"/>
      <c r="AL13" s="1"/>
      <c r="AM13" s="1"/>
    </row>
  </sheetData>
  <autoFilter ref="A1:AM1" xr:uid="{4E4E95F7-E3F2-4EFC-A6C3-529D34EE56F2}">
    <sortState xmlns:xlrd2="http://schemas.microsoft.com/office/spreadsheetml/2017/richdata2" ref="A2:AM5">
      <sortCondition descending="1" ref="AL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8A57-04D0-484E-BC0D-CE3DC239F2B3}">
  <dimension ref="A1:AO10"/>
  <sheetViews>
    <sheetView workbookViewId="0">
      <selection activeCell="A5" sqref="A5"/>
    </sheetView>
  </sheetViews>
  <sheetFormatPr defaultRowHeight="15" x14ac:dyDescent="0.25"/>
  <cols>
    <col min="1" max="1" width="84.28515625" bestFit="1" customWidth="1"/>
    <col min="2" max="2" width="7.5703125" bestFit="1" customWidth="1"/>
    <col min="3" max="3" width="12.42578125" bestFit="1" customWidth="1"/>
    <col min="4" max="4" width="5.5703125" bestFit="1" customWidth="1"/>
    <col min="5" max="5" width="10.85546875" bestFit="1" customWidth="1"/>
    <col min="6" max="6" width="5.7109375" bestFit="1" customWidth="1"/>
    <col min="7" max="7" width="32.28515625" bestFit="1" customWidth="1"/>
    <col min="8" max="11" width="4.5703125" bestFit="1" customWidth="1"/>
    <col min="12" max="12" width="11.5703125" bestFit="1" customWidth="1"/>
    <col min="13" max="13" width="11.140625" bestFit="1" customWidth="1"/>
    <col min="14" max="14" width="4.85546875" bestFit="1" customWidth="1"/>
    <col min="15" max="17" width="5.5703125" bestFit="1" customWidth="1"/>
    <col min="18" max="18" width="12.42578125" bestFit="1" customWidth="1"/>
    <col min="19" max="19" width="12" bestFit="1" customWidth="1"/>
    <col min="20" max="23" width="4.5703125" bestFit="1" customWidth="1"/>
    <col min="24" max="24" width="11.7109375" bestFit="1" customWidth="1"/>
    <col min="25" max="25" width="11.28515625" bestFit="1" customWidth="1"/>
    <col min="26" max="27" width="4.7109375" bestFit="1" customWidth="1"/>
    <col min="28" max="28" width="5.28515625" bestFit="1" customWidth="1"/>
  </cols>
  <sheetData>
    <row r="1" spans="1:41" x14ac:dyDescent="0.25">
      <c r="A1" t="s">
        <v>123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162</v>
      </c>
      <c r="AK1" t="s">
        <v>163</v>
      </c>
      <c r="AL1" t="s">
        <v>164</v>
      </c>
      <c r="AM1" t="s">
        <v>165</v>
      </c>
      <c r="AN1" t="s">
        <v>132</v>
      </c>
    </row>
    <row r="2" spans="1:41" x14ac:dyDescent="0.25">
      <c r="A2" t="s">
        <v>12</v>
      </c>
      <c r="B2" t="s">
        <v>99</v>
      </c>
      <c r="C2">
        <v>2016</v>
      </c>
      <c r="D2" t="s">
        <v>120</v>
      </c>
      <c r="E2" t="s">
        <v>43</v>
      </c>
      <c r="G2" t="s">
        <v>57</v>
      </c>
      <c r="H2" t="s">
        <v>69</v>
      </c>
      <c r="I2" t="s">
        <v>69</v>
      </c>
      <c r="J2" t="s">
        <v>69</v>
      </c>
      <c r="K2" t="s">
        <v>69</v>
      </c>
      <c r="L2" s="1">
        <v>440000</v>
      </c>
      <c r="M2" s="1">
        <v>440000</v>
      </c>
      <c r="N2" t="s">
        <v>121</v>
      </c>
      <c r="O2" t="s">
        <v>121</v>
      </c>
      <c r="P2" t="s">
        <v>122</v>
      </c>
      <c r="Q2" t="s">
        <v>122</v>
      </c>
      <c r="R2" s="1">
        <v>910000</v>
      </c>
      <c r="S2" s="1">
        <v>910000</v>
      </c>
      <c r="T2" t="s">
        <v>52</v>
      </c>
      <c r="U2" t="s">
        <v>53</v>
      </c>
      <c r="V2" t="s">
        <v>54</v>
      </c>
      <c r="W2" t="s">
        <v>54</v>
      </c>
      <c r="X2" s="1">
        <v>399502</v>
      </c>
      <c r="Y2" s="1">
        <v>399502</v>
      </c>
      <c r="Z2" t="s">
        <v>109</v>
      </c>
      <c r="AA2" t="s">
        <v>81</v>
      </c>
      <c r="AB2" t="s">
        <v>80</v>
      </c>
      <c r="AC2" t="s">
        <v>80</v>
      </c>
      <c r="AD2" s="1">
        <v>515487</v>
      </c>
      <c r="AE2" s="1">
        <v>515487</v>
      </c>
      <c r="AF2" t="s">
        <v>144</v>
      </c>
      <c r="AG2">
        <v>2</v>
      </c>
      <c r="AH2" s="1">
        <v>914989</v>
      </c>
      <c r="AI2" s="1">
        <v>914989</v>
      </c>
      <c r="AJ2" t="s">
        <v>171</v>
      </c>
      <c r="AK2">
        <v>2</v>
      </c>
      <c r="AL2" s="1">
        <v>2264989</v>
      </c>
      <c r="AM2" s="3">
        <v>226.49889999999999</v>
      </c>
      <c r="AN2" t="s">
        <v>41</v>
      </c>
      <c r="AO2" t="s">
        <v>135</v>
      </c>
    </row>
    <row r="3" spans="1:41" x14ac:dyDescent="0.25">
      <c r="A3" t="s">
        <v>8</v>
      </c>
      <c r="B3" t="s">
        <v>99</v>
      </c>
      <c r="C3">
        <v>2017</v>
      </c>
      <c r="D3" t="s">
        <v>104</v>
      </c>
      <c r="E3" t="s">
        <v>43</v>
      </c>
      <c r="G3" t="s">
        <v>105</v>
      </c>
      <c r="H3" t="s">
        <v>72</v>
      </c>
      <c r="I3" t="s">
        <v>83</v>
      </c>
      <c r="J3" t="s">
        <v>83</v>
      </c>
      <c r="K3" t="s">
        <v>83</v>
      </c>
      <c r="L3" s="1">
        <v>510000</v>
      </c>
      <c r="M3" s="1">
        <v>510000</v>
      </c>
      <c r="N3" t="s">
        <v>79</v>
      </c>
      <c r="O3" t="s">
        <v>82</v>
      </c>
      <c r="P3" t="s">
        <v>71</v>
      </c>
      <c r="Q3" t="s">
        <v>79</v>
      </c>
      <c r="R3" s="1">
        <v>430000</v>
      </c>
      <c r="S3" s="1">
        <v>430000</v>
      </c>
      <c r="T3" t="s">
        <v>106</v>
      </c>
      <c r="U3" t="s">
        <v>61</v>
      </c>
      <c r="V3" t="s">
        <v>62</v>
      </c>
      <c r="W3" t="s">
        <v>62</v>
      </c>
      <c r="X3" s="1">
        <v>407613</v>
      </c>
      <c r="Y3" s="1">
        <v>407613</v>
      </c>
      <c r="Z3" t="s">
        <v>62</v>
      </c>
      <c r="AA3" t="s">
        <v>63</v>
      </c>
      <c r="AB3" t="s">
        <v>64</v>
      </c>
      <c r="AC3" t="s">
        <v>64</v>
      </c>
      <c r="AD3" s="1">
        <v>516309</v>
      </c>
      <c r="AE3" s="1">
        <v>516309</v>
      </c>
      <c r="AF3" t="s">
        <v>108</v>
      </c>
      <c r="AG3">
        <v>2</v>
      </c>
      <c r="AH3" s="1">
        <v>923922</v>
      </c>
      <c r="AI3" s="1">
        <v>923922</v>
      </c>
      <c r="AJ3" t="s">
        <v>167</v>
      </c>
      <c r="AK3">
        <v>2</v>
      </c>
      <c r="AL3" s="1">
        <v>1863922</v>
      </c>
      <c r="AM3" s="3">
        <v>186.3922</v>
      </c>
      <c r="AN3" t="s">
        <v>41</v>
      </c>
    </row>
    <row r="4" spans="1:41" x14ac:dyDescent="0.25">
      <c r="A4" t="s">
        <v>9</v>
      </c>
      <c r="B4" t="s">
        <v>99</v>
      </c>
      <c r="C4">
        <v>2017</v>
      </c>
      <c r="D4" t="s">
        <v>107</v>
      </c>
      <c r="E4" t="s">
        <v>43</v>
      </c>
      <c r="G4" t="s">
        <v>105</v>
      </c>
      <c r="H4" t="s">
        <v>70</v>
      </c>
      <c r="I4" t="s">
        <v>72</v>
      </c>
      <c r="J4" t="s">
        <v>91</v>
      </c>
      <c r="K4" t="s">
        <v>91</v>
      </c>
      <c r="L4" s="1">
        <v>490000</v>
      </c>
      <c r="M4" s="1">
        <v>490000</v>
      </c>
      <c r="N4" t="s">
        <v>82</v>
      </c>
      <c r="O4" t="s">
        <v>108</v>
      </c>
      <c r="P4" t="s">
        <v>109</v>
      </c>
      <c r="Q4" t="s">
        <v>82</v>
      </c>
      <c r="R4" s="1">
        <v>380000</v>
      </c>
      <c r="S4" s="1">
        <v>380000</v>
      </c>
      <c r="T4" t="s">
        <v>110</v>
      </c>
      <c r="U4" t="s">
        <v>111</v>
      </c>
      <c r="V4" t="s">
        <v>84</v>
      </c>
      <c r="W4" t="s">
        <v>84</v>
      </c>
      <c r="X4" s="1">
        <v>338105</v>
      </c>
      <c r="Y4" s="1">
        <v>338105</v>
      </c>
      <c r="Z4" t="s">
        <v>62</v>
      </c>
      <c r="AA4" t="s">
        <v>63</v>
      </c>
      <c r="AB4" t="s">
        <v>112</v>
      </c>
      <c r="AC4" t="s">
        <v>63</v>
      </c>
      <c r="AD4" s="1">
        <v>574779</v>
      </c>
      <c r="AE4" s="1">
        <v>574779</v>
      </c>
      <c r="AF4" t="s">
        <v>137</v>
      </c>
      <c r="AG4">
        <v>3</v>
      </c>
      <c r="AH4" s="1">
        <v>912884</v>
      </c>
      <c r="AI4" s="1">
        <v>912884</v>
      </c>
      <c r="AJ4" t="s">
        <v>169</v>
      </c>
      <c r="AK4">
        <v>3</v>
      </c>
      <c r="AL4" s="1">
        <v>1782884</v>
      </c>
      <c r="AM4" s="3">
        <v>178.2884</v>
      </c>
      <c r="AN4" t="s">
        <v>41</v>
      </c>
      <c r="AO4" t="s">
        <v>135</v>
      </c>
    </row>
    <row r="5" spans="1:41" x14ac:dyDescent="0.25">
      <c r="A5" t="s">
        <v>10</v>
      </c>
      <c r="B5" t="s">
        <v>99</v>
      </c>
      <c r="C5">
        <v>2019</v>
      </c>
      <c r="D5" t="s">
        <v>113</v>
      </c>
      <c r="E5" t="s">
        <v>43</v>
      </c>
      <c r="G5" t="s">
        <v>105</v>
      </c>
      <c r="H5" t="s">
        <v>109</v>
      </c>
      <c r="I5" t="s">
        <v>80</v>
      </c>
      <c r="J5" t="s">
        <v>80</v>
      </c>
      <c r="K5" t="s">
        <v>80</v>
      </c>
      <c r="L5" s="1">
        <v>400000</v>
      </c>
      <c r="M5" s="1">
        <v>400000</v>
      </c>
      <c r="N5" t="s">
        <v>55</v>
      </c>
      <c r="O5" t="s">
        <v>80</v>
      </c>
      <c r="P5" t="s">
        <v>54</v>
      </c>
      <c r="Q5" t="s">
        <v>80</v>
      </c>
      <c r="R5" s="1">
        <v>400000</v>
      </c>
      <c r="S5" s="1">
        <v>400000</v>
      </c>
      <c r="T5" t="s">
        <v>95</v>
      </c>
      <c r="U5" t="s">
        <v>96</v>
      </c>
      <c r="V5" t="s">
        <v>97</v>
      </c>
      <c r="W5" t="s">
        <v>97</v>
      </c>
      <c r="X5" s="1">
        <v>216636</v>
      </c>
      <c r="Y5" s="1">
        <v>216636</v>
      </c>
      <c r="Z5" t="s">
        <v>97</v>
      </c>
      <c r="AA5" t="s">
        <v>114</v>
      </c>
      <c r="AB5" t="s">
        <v>115</v>
      </c>
      <c r="AC5" t="s">
        <v>115</v>
      </c>
      <c r="AD5" s="1">
        <v>303290</v>
      </c>
      <c r="AE5" s="1">
        <v>303290</v>
      </c>
      <c r="AF5" t="s">
        <v>85</v>
      </c>
      <c r="AG5">
        <v>4</v>
      </c>
      <c r="AH5" s="1">
        <v>519926</v>
      </c>
      <c r="AI5" s="1">
        <v>519926</v>
      </c>
      <c r="AJ5" t="s">
        <v>170</v>
      </c>
      <c r="AK5">
        <v>4</v>
      </c>
      <c r="AL5" s="1">
        <v>1319926</v>
      </c>
      <c r="AM5" s="3">
        <v>131.99260000000001</v>
      </c>
      <c r="AN5" t="s">
        <v>41</v>
      </c>
      <c r="AO5" t="s">
        <v>135</v>
      </c>
    </row>
    <row r="7" spans="1:41" x14ac:dyDescent="0.25">
      <c r="AE7" s="1"/>
      <c r="AF7" s="1"/>
      <c r="AI7" s="1"/>
      <c r="AJ7" s="1"/>
      <c r="AM7" s="1"/>
      <c r="AN7" s="1"/>
    </row>
    <row r="10" spans="1:41" x14ac:dyDescent="0.25">
      <c r="AF10" s="1"/>
      <c r="AG10" s="1"/>
      <c r="AJ10" s="1"/>
      <c r="AK10" s="1"/>
      <c r="AN10" s="1"/>
      <c r="AO10" s="1"/>
    </row>
  </sheetData>
  <autoFilter ref="A1:AO5" xr:uid="{0AAF8A57-04D0-484E-BC0D-CE3DC239F2B3}">
    <sortState xmlns:xlrd2="http://schemas.microsoft.com/office/spreadsheetml/2017/richdata2" ref="A2:AO5">
      <sortCondition descending="1" ref="AM1:AM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C074-2D7F-4101-A040-8DD56DDABB48}">
  <dimension ref="A1:AO4"/>
  <sheetViews>
    <sheetView workbookViewId="0">
      <selection activeCell="A2" sqref="A2:AO4"/>
    </sheetView>
  </sheetViews>
  <sheetFormatPr defaultRowHeight="15" x14ac:dyDescent="0.25"/>
  <cols>
    <col min="1" max="1" width="22.42578125" bestFit="1" customWidth="1"/>
  </cols>
  <sheetData>
    <row r="1" spans="1:41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162</v>
      </c>
      <c r="AK1" t="s">
        <v>163</v>
      </c>
      <c r="AL1" t="s">
        <v>164</v>
      </c>
      <c r="AM1" t="s">
        <v>165</v>
      </c>
      <c r="AN1" t="s">
        <v>132</v>
      </c>
      <c r="AO1" t="s">
        <v>133</v>
      </c>
    </row>
    <row r="2" spans="1:41" x14ac:dyDescent="0.25">
      <c r="A2" t="s">
        <v>0</v>
      </c>
      <c r="B2" t="s">
        <v>41</v>
      </c>
      <c r="C2">
        <v>2015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47</v>
      </c>
      <c r="K2" t="s">
        <v>46</v>
      </c>
      <c r="L2" s="1">
        <v>610000</v>
      </c>
      <c r="M2" s="1">
        <v>610000</v>
      </c>
      <c r="N2" t="s">
        <v>48</v>
      </c>
      <c r="O2" t="s">
        <v>49</v>
      </c>
      <c r="P2" t="s">
        <v>50</v>
      </c>
      <c r="Q2" t="s">
        <v>48</v>
      </c>
      <c r="R2" s="1">
        <v>580000</v>
      </c>
      <c r="S2" s="1">
        <v>580000</v>
      </c>
      <c r="T2" t="s">
        <v>51</v>
      </c>
      <c r="U2" t="s">
        <v>52</v>
      </c>
      <c r="V2" t="s">
        <v>52</v>
      </c>
      <c r="W2" t="s">
        <v>52</v>
      </c>
      <c r="X2" s="1">
        <v>574541</v>
      </c>
      <c r="Y2" s="1">
        <v>574541</v>
      </c>
      <c r="Z2" t="s">
        <v>53</v>
      </c>
      <c r="AA2" t="s">
        <v>54</v>
      </c>
      <c r="AB2" t="s">
        <v>55</v>
      </c>
      <c r="AC2" t="s">
        <v>55</v>
      </c>
      <c r="AD2" s="1">
        <v>758394</v>
      </c>
      <c r="AE2" s="1">
        <v>758394</v>
      </c>
      <c r="AF2" t="s">
        <v>48</v>
      </c>
      <c r="AG2">
        <v>1</v>
      </c>
      <c r="AH2" s="1">
        <v>1332935</v>
      </c>
      <c r="AI2" s="1">
        <v>1332935</v>
      </c>
      <c r="AJ2" t="s">
        <v>172</v>
      </c>
      <c r="AK2">
        <v>1</v>
      </c>
      <c r="AL2" s="1">
        <v>2522935</v>
      </c>
      <c r="AM2" s="3">
        <v>252.29349999999999</v>
      </c>
      <c r="AN2" t="s">
        <v>134</v>
      </c>
      <c r="AO2" t="s">
        <v>135</v>
      </c>
    </row>
    <row r="3" spans="1:41" x14ac:dyDescent="0.25">
      <c r="A3" t="s">
        <v>1</v>
      </c>
      <c r="B3" t="s">
        <v>41</v>
      </c>
      <c r="C3">
        <v>2015</v>
      </c>
      <c r="D3" t="s">
        <v>56</v>
      </c>
      <c r="E3" t="s">
        <v>43</v>
      </c>
      <c r="G3" t="s">
        <v>57</v>
      </c>
      <c r="H3" t="s">
        <v>58</v>
      </c>
      <c r="I3" t="s">
        <v>58</v>
      </c>
      <c r="J3" t="s">
        <v>59</v>
      </c>
      <c r="K3" t="s">
        <v>58</v>
      </c>
      <c r="L3" s="1">
        <v>570000</v>
      </c>
      <c r="M3" s="1">
        <v>570000</v>
      </c>
      <c r="N3" t="s">
        <v>60</v>
      </c>
      <c r="O3" t="s">
        <v>46</v>
      </c>
      <c r="P3" t="s">
        <v>59</v>
      </c>
      <c r="Q3" t="s">
        <v>60</v>
      </c>
      <c r="R3" s="1">
        <v>650000</v>
      </c>
      <c r="S3" s="1">
        <v>650000</v>
      </c>
      <c r="T3" t="s">
        <v>61</v>
      </c>
      <c r="U3" t="s">
        <v>62</v>
      </c>
      <c r="V3" t="s">
        <v>63</v>
      </c>
      <c r="W3" t="s">
        <v>63</v>
      </c>
      <c r="X3" s="1">
        <v>340127</v>
      </c>
      <c r="Y3" s="1">
        <v>340127</v>
      </c>
      <c r="Z3" t="s">
        <v>63</v>
      </c>
      <c r="AA3" t="s">
        <v>64</v>
      </c>
      <c r="AB3" t="s">
        <v>65</v>
      </c>
      <c r="AC3" t="s">
        <v>65</v>
      </c>
      <c r="AD3" s="1">
        <v>420157</v>
      </c>
      <c r="AE3" s="1">
        <v>420157</v>
      </c>
      <c r="AF3" t="s">
        <v>82</v>
      </c>
      <c r="AG3">
        <v>3</v>
      </c>
      <c r="AH3" s="1">
        <v>760284</v>
      </c>
      <c r="AI3" s="1">
        <v>760284</v>
      </c>
      <c r="AJ3" t="s">
        <v>173</v>
      </c>
      <c r="AK3">
        <v>2</v>
      </c>
      <c r="AL3" s="1">
        <v>1980284</v>
      </c>
      <c r="AM3" s="3">
        <v>198.0284</v>
      </c>
      <c r="AN3" t="s">
        <v>134</v>
      </c>
      <c r="AO3" t="s">
        <v>135</v>
      </c>
    </row>
    <row r="4" spans="1:41" x14ac:dyDescent="0.25">
      <c r="A4" t="s">
        <v>3</v>
      </c>
      <c r="B4" t="s">
        <v>41</v>
      </c>
      <c r="C4">
        <v>2015</v>
      </c>
      <c r="D4" t="s">
        <v>78</v>
      </c>
      <c r="E4" t="s">
        <v>43</v>
      </c>
      <c r="F4" t="s">
        <v>67</v>
      </c>
      <c r="G4" t="s">
        <v>68</v>
      </c>
      <c r="H4" t="s">
        <v>79</v>
      </c>
      <c r="I4" t="s">
        <v>80</v>
      </c>
      <c r="J4" t="s">
        <v>81</v>
      </c>
      <c r="K4" t="s">
        <v>79</v>
      </c>
      <c r="L4" s="1">
        <v>430000</v>
      </c>
      <c r="M4" s="1">
        <v>430000</v>
      </c>
      <c r="N4" t="s">
        <v>82</v>
      </c>
      <c r="O4" t="s">
        <v>47</v>
      </c>
      <c r="P4" t="s">
        <v>83</v>
      </c>
      <c r="Q4" t="s">
        <v>47</v>
      </c>
      <c r="R4" s="1">
        <v>600000</v>
      </c>
      <c r="S4" s="1">
        <v>600000</v>
      </c>
      <c r="T4" t="s">
        <v>84</v>
      </c>
      <c r="U4" t="s">
        <v>85</v>
      </c>
      <c r="V4" t="s">
        <v>86</v>
      </c>
      <c r="W4" t="s">
        <v>86</v>
      </c>
      <c r="X4" s="1">
        <v>272307</v>
      </c>
      <c r="Y4" s="1">
        <v>272307</v>
      </c>
      <c r="Z4" t="s">
        <v>87</v>
      </c>
      <c r="AA4" t="s">
        <v>88</v>
      </c>
      <c r="AB4" t="s">
        <v>65</v>
      </c>
      <c r="AC4" t="s">
        <v>65</v>
      </c>
      <c r="AD4" s="1">
        <v>408460</v>
      </c>
      <c r="AE4" s="1">
        <v>408460</v>
      </c>
      <c r="AF4" t="s">
        <v>174</v>
      </c>
      <c r="AG4">
        <v>4</v>
      </c>
      <c r="AH4" s="1">
        <v>680767</v>
      </c>
      <c r="AI4" s="1">
        <v>680767</v>
      </c>
      <c r="AJ4" t="s">
        <v>175</v>
      </c>
      <c r="AK4">
        <v>4</v>
      </c>
      <c r="AL4" s="1">
        <v>1710767</v>
      </c>
      <c r="AM4" s="3">
        <v>171.07669999999999</v>
      </c>
      <c r="AN4" t="s">
        <v>134</v>
      </c>
      <c r="AO4" t="s">
        <v>135</v>
      </c>
    </row>
  </sheetData>
  <autoFilter ref="A1:AO4" xr:uid="{8CC5C074-2D7F-4101-A040-8DD56DDABB48}">
    <sortState xmlns:xlrd2="http://schemas.microsoft.com/office/spreadsheetml/2017/richdata2" ref="A2:AO4">
      <sortCondition descending="1" ref="AM1:AM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45F1-7244-43AE-ACA0-5B7B03466001}">
  <dimension ref="A1:AO3"/>
  <sheetViews>
    <sheetView workbookViewId="0">
      <selection activeCell="A2" sqref="A2:AO3"/>
    </sheetView>
  </sheetViews>
  <sheetFormatPr defaultRowHeight="15" x14ac:dyDescent="0.25"/>
  <cols>
    <col min="1" max="1" width="15.85546875" bestFit="1" customWidth="1"/>
    <col min="39" max="39" width="11.140625" bestFit="1" customWidth="1"/>
  </cols>
  <sheetData>
    <row r="1" spans="1:41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162</v>
      </c>
      <c r="AK1" t="s">
        <v>163</v>
      </c>
      <c r="AL1" t="s">
        <v>164</v>
      </c>
      <c r="AM1" t="s">
        <v>165</v>
      </c>
      <c r="AN1" t="s">
        <v>132</v>
      </c>
      <c r="AO1" t="s">
        <v>133</v>
      </c>
    </row>
    <row r="2" spans="1:41" x14ac:dyDescent="0.25">
      <c r="A2" t="s">
        <v>11</v>
      </c>
      <c r="B2" t="s">
        <v>99</v>
      </c>
      <c r="C2">
        <v>2014</v>
      </c>
      <c r="D2" t="s">
        <v>116</v>
      </c>
      <c r="E2" t="s">
        <v>43</v>
      </c>
      <c r="G2" t="s">
        <v>105</v>
      </c>
      <c r="H2" t="s">
        <v>59</v>
      </c>
      <c r="I2" t="s">
        <v>49</v>
      </c>
      <c r="J2" t="s">
        <v>58</v>
      </c>
      <c r="K2" t="s">
        <v>58</v>
      </c>
      <c r="L2" s="1">
        <v>570000</v>
      </c>
      <c r="M2" s="1">
        <v>570000</v>
      </c>
      <c r="N2" t="s">
        <v>117</v>
      </c>
      <c r="O2" t="s">
        <v>118</v>
      </c>
      <c r="P2" t="s">
        <v>119</v>
      </c>
      <c r="Q2" t="s">
        <v>118</v>
      </c>
      <c r="R2" s="1">
        <v>1120000</v>
      </c>
      <c r="S2" s="1">
        <v>1120000</v>
      </c>
      <c r="T2" t="s">
        <v>82</v>
      </c>
      <c r="U2" t="s">
        <v>71</v>
      </c>
      <c r="V2" t="s">
        <v>70</v>
      </c>
      <c r="W2" t="s">
        <v>70</v>
      </c>
      <c r="X2" s="1">
        <v>541883</v>
      </c>
      <c r="Y2" s="1">
        <v>541883</v>
      </c>
      <c r="Z2" t="s">
        <v>72</v>
      </c>
      <c r="AA2" t="s">
        <v>90</v>
      </c>
      <c r="AB2" t="s">
        <v>59</v>
      </c>
      <c r="AC2" t="s">
        <v>59</v>
      </c>
      <c r="AD2" s="1">
        <v>662301</v>
      </c>
      <c r="AE2" s="1">
        <v>662301</v>
      </c>
      <c r="AF2" t="s">
        <v>161</v>
      </c>
      <c r="AG2">
        <v>1</v>
      </c>
      <c r="AH2" s="1">
        <v>1204184</v>
      </c>
      <c r="AI2" s="1">
        <v>1204184</v>
      </c>
      <c r="AJ2" t="s">
        <v>177</v>
      </c>
      <c r="AK2">
        <v>1</v>
      </c>
      <c r="AL2" s="1">
        <v>2894184</v>
      </c>
      <c r="AM2" s="3">
        <v>289.41840000000002</v>
      </c>
      <c r="AN2" t="s">
        <v>134</v>
      </c>
      <c r="AO2" t="s">
        <v>135</v>
      </c>
    </row>
    <row r="3" spans="1:41" x14ac:dyDescent="0.25">
      <c r="A3" t="s">
        <v>7</v>
      </c>
      <c r="B3" t="s">
        <v>99</v>
      </c>
      <c r="C3">
        <v>2015</v>
      </c>
      <c r="D3" t="s">
        <v>100</v>
      </c>
      <c r="E3" t="s">
        <v>43</v>
      </c>
      <c r="F3" t="s">
        <v>67</v>
      </c>
      <c r="G3" t="s">
        <v>68</v>
      </c>
      <c r="H3" t="s">
        <v>83</v>
      </c>
      <c r="I3" t="s">
        <v>91</v>
      </c>
      <c r="J3" t="s">
        <v>101</v>
      </c>
      <c r="K3" t="s">
        <v>101</v>
      </c>
      <c r="L3" s="1">
        <v>520000</v>
      </c>
      <c r="M3" s="1">
        <v>520000</v>
      </c>
      <c r="N3" t="s">
        <v>102</v>
      </c>
      <c r="O3" t="s">
        <v>102</v>
      </c>
      <c r="P3" t="s">
        <v>91</v>
      </c>
      <c r="Q3" t="s">
        <v>102</v>
      </c>
      <c r="R3" s="1">
        <v>590000</v>
      </c>
      <c r="S3" s="1">
        <v>590000</v>
      </c>
      <c r="T3" t="s">
        <v>64</v>
      </c>
      <c r="U3" t="s">
        <v>75</v>
      </c>
      <c r="V3" t="s">
        <v>51</v>
      </c>
      <c r="W3" t="s">
        <v>51</v>
      </c>
      <c r="X3" s="1">
        <v>612392</v>
      </c>
      <c r="Y3" s="1">
        <v>612392</v>
      </c>
      <c r="Z3" t="s">
        <v>94</v>
      </c>
      <c r="AA3" t="s">
        <v>54</v>
      </c>
      <c r="AB3" t="s">
        <v>103</v>
      </c>
      <c r="AC3" t="s">
        <v>54</v>
      </c>
      <c r="AD3" s="1">
        <v>825397</v>
      </c>
      <c r="AE3" s="1">
        <v>825397</v>
      </c>
      <c r="AF3" t="s">
        <v>49</v>
      </c>
      <c r="AG3">
        <v>1</v>
      </c>
      <c r="AH3" s="1">
        <v>1437789</v>
      </c>
      <c r="AI3" s="1">
        <v>1437789</v>
      </c>
      <c r="AJ3" t="s">
        <v>176</v>
      </c>
      <c r="AK3">
        <v>1</v>
      </c>
      <c r="AL3" s="1">
        <v>2547789</v>
      </c>
      <c r="AM3" s="3">
        <v>254.447789</v>
      </c>
      <c r="AN3" t="s">
        <v>134</v>
      </c>
      <c r="AO3" t="s">
        <v>135</v>
      </c>
    </row>
  </sheetData>
  <autoFilter ref="A1:AO3" xr:uid="{EB2C45F1-7244-43AE-ACA0-5B7B03466001}">
    <sortState xmlns:xlrd2="http://schemas.microsoft.com/office/spreadsheetml/2017/richdata2" ref="A2:AO3">
      <sortCondition descending="1" ref="AM1:AM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3290-FE56-4B0D-A0E6-2B45550CBFCC}">
  <dimension ref="A1:Y4"/>
  <sheetViews>
    <sheetView zoomScale="85" zoomScaleNormal="85" workbookViewId="0">
      <selection activeCell="A2" sqref="A2"/>
    </sheetView>
  </sheetViews>
  <sheetFormatPr defaultRowHeight="15" x14ac:dyDescent="0.25"/>
  <cols>
    <col min="1" max="1" width="22.42578125" bestFit="1" customWidth="1"/>
    <col min="2" max="2" width="9.85546875" bestFit="1" customWidth="1"/>
    <col min="3" max="3" width="14.7109375" bestFit="1" customWidth="1"/>
    <col min="4" max="4" width="6.7109375" bestFit="1" customWidth="1"/>
    <col min="5" max="5" width="8" bestFit="1" customWidth="1"/>
    <col min="6" max="6" width="32.28515625" bestFit="1" customWidth="1"/>
    <col min="7" max="7" width="19.5703125" bestFit="1" customWidth="1"/>
    <col min="8" max="10" width="6.42578125" bestFit="1" customWidth="1"/>
    <col min="11" max="11" width="5.5703125" bestFit="1" customWidth="1"/>
    <col min="12" max="12" width="14" bestFit="1" customWidth="1"/>
    <col min="13" max="13" width="13.5703125" bestFit="1" customWidth="1"/>
    <col min="14" max="16" width="7" bestFit="1" customWidth="1"/>
    <col min="17" max="17" width="6" bestFit="1" customWidth="1"/>
    <col min="18" max="18" width="14.5703125" bestFit="1" customWidth="1"/>
    <col min="19" max="19" width="14.140625" bestFit="1" customWidth="1"/>
    <col min="20" max="20" width="10" bestFit="1" customWidth="1"/>
    <col min="21" max="21" width="17.85546875" bestFit="1" customWidth="1"/>
    <col min="22" max="22" width="18.7109375" bestFit="1" customWidth="1"/>
    <col min="23" max="23" width="18.28515625" bestFit="1" customWidth="1"/>
    <col min="24" max="24" width="18" bestFit="1" customWidth="1"/>
    <col min="25" max="25" width="6.85546875" bestFit="1" customWidth="1"/>
  </cols>
  <sheetData>
    <row r="1" spans="1:25" x14ac:dyDescent="0.25">
      <c r="A1" t="s">
        <v>13</v>
      </c>
      <c r="B1" t="s">
        <v>14</v>
      </c>
      <c r="C1" t="s">
        <v>15</v>
      </c>
      <c r="D1" t="s">
        <v>16</v>
      </c>
      <c r="E1" t="s">
        <v>18</v>
      </c>
      <c r="F1" t="s">
        <v>19</v>
      </c>
      <c r="G1" t="s">
        <v>124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125</v>
      </c>
      <c r="R1" t="s">
        <v>126</v>
      </c>
      <c r="S1" t="s">
        <v>127</v>
      </c>
      <c r="T1" t="s">
        <v>128</v>
      </c>
      <c r="U1" t="s">
        <v>129</v>
      </c>
      <c r="V1" t="s">
        <v>130</v>
      </c>
      <c r="W1" t="s">
        <v>131</v>
      </c>
      <c r="X1" t="s">
        <v>132</v>
      </c>
      <c r="Y1" t="s">
        <v>133</v>
      </c>
    </row>
    <row r="2" spans="1:25" x14ac:dyDescent="0.25">
      <c r="A2" t="s">
        <v>145</v>
      </c>
      <c r="B2" t="s">
        <v>99</v>
      </c>
      <c r="C2">
        <v>2012</v>
      </c>
      <c r="D2" t="s">
        <v>146</v>
      </c>
      <c r="E2" t="s">
        <v>44</v>
      </c>
      <c r="F2" t="s">
        <v>105</v>
      </c>
      <c r="G2" t="s">
        <v>136</v>
      </c>
      <c r="H2" t="s">
        <v>147</v>
      </c>
      <c r="I2" t="s">
        <v>119</v>
      </c>
      <c r="J2" t="s">
        <v>148</v>
      </c>
      <c r="K2" t="s">
        <v>119</v>
      </c>
      <c r="L2" s="1">
        <v>1401776</v>
      </c>
      <c r="M2" s="1">
        <v>1401776</v>
      </c>
      <c r="N2" t="s">
        <v>149</v>
      </c>
      <c r="O2" t="s">
        <v>150</v>
      </c>
      <c r="P2" t="s">
        <v>151</v>
      </c>
      <c r="Q2" t="s">
        <v>150</v>
      </c>
      <c r="R2" s="1">
        <v>1656645</v>
      </c>
      <c r="S2" s="1">
        <v>1656645</v>
      </c>
      <c r="T2" t="s">
        <v>152</v>
      </c>
      <c r="U2">
        <v>1</v>
      </c>
      <c r="V2" s="3">
        <v>305.84210000000002</v>
      </c>
      <c r="W2" s="3">
        <v>305.84210000000002</v>
      </c>
      <c r="X2" t="s">
        <v>143</v>
      </c>
      <c r="Y2" t="s">
        <v>135</v>
      </c>
    </row>
    <row r="3" spans="1:25" x14ac:dyDescent="0.25">
      <c r="A3" t="s">
        <v>153</v>
      </c>
      <c r="B3" t="s">
        <v>99</v>
      </c>
      <c r="C3">
        <v>2012</v>
      </c>
      <c r="D3" t="s">
        <v>154</v>
      </c>
      <c r="E3" t="s">
        <v>44</v>
      </c>
      <c r="F3" t="s">
        <v>45</v>
      </c>
      <c r="G3" t="s">
        <v>136</v>
      </c>
      <c r="H3" t="s">
        <v>47</v>
      </c>
      <c r="I3" t="s">
        <v>155</v>
      </c>
      <c r="J3" t="s">
        <v>156</v>
      </c>
      <c r="K3" t="s">
        <v>155</v>
      </c>
      <c r="L3" s="1">
        <v>908642</v>
      </c>
      <c r="M3" s="1">
        <v>908642</v>
      </c>
      <c r="N3" t="s">
        <v>157</v>
      </c>
      <c r="O3" t="s">
        <v>158</v>
      </c>
      <c r="P3" t="s">
        <v>159</v>
      </c>
      <c r="Q3" t="s">
        <v>158</v>
      </c>
      <c r="R3" s="1">
        <v>1064815</v>
      </c>
      <c r="S3" s="1">
        <v>1064815</v>
      </c>
      <c r="T3" t="s">
        <v>160</v>
      </c>
      <c r="U3">
        <v>2</v>
      </c>
      <c r="V3" s="3">
        <v>197.34569999999999</v>
      </c>
      <c r="W3" s="3">
        <v>197.34569999999999</v>
      </c>
      <c r="X3" t="s">
        <v>143</v>
      </c>
      <c r="Y3" t="s">
        <v>135</v>
      </c>
    </row>
    <row r="4" spans="1:25" x14ac:dyDescent="0.25">
      <c r="A4" t="s">
        <v>138</v>
      </c>
      <c r="B4" t="s">
        <v>99</v>
      </c>
      <c r="C4">
        <v>2012</v>
      </c>
      <c r="D4" t="s">
        <v>139</v>
      </c>
      <c r="E4" t="s">
        <v>44</v>
      </c>
      <c r="F4" t="s">
        <v>45</v>
      </c>
      <c r="G4" t="s">
        <v>136</v>
      </c>
      <c r="H4" t="s">
        <v>50</v>
      </c>
      <c r="I4" t="s">
        <v>83</v>
      </c>
      <c r="J4" t="s">
        <v>140</v>
      </c>
      <c r="K4" t="s">
        <v>83</v>
      </c>
      <c r="L4" s="1">
        <v>707710</v>
      </c>
      <c r="M4" s="1">
        <v>707710</v>
      </c>
      <c r="N4" t="s">
        <v>101</v>
      </c>
      <c r="O4" t="s">
        <v>59</v>
      </c>
      <c r="P4" t="s">
        <v>141</v>
      </c>
      <c r="Q4" t="s">
        <v>59</v>
      </c>
      <c r="R4" s="1">
        <v>763217</v>
      </c>
      <c r="S4" s="1">
        <v>763217</v>
      </c>
      <c r="T4" t="s">
        <v>142</v>
      </c>
      <c r="U4">
        <v>3</v>
      </c>
      <c r="V4" s="3">
        <v>147.09270000000001</v>
      </c>
      <c r="W4" s="3">
        <v>147.09270000000001</v>
      </c>
      <c r="X4" t="s">
        <v>143</v>
      </c>
      <c r="Y4" t="s">
        <v>135</v>
      </c>
    </row>
  </sheetData>
  <autoFilter ref="A1:Y4" xr:uid="{2DB03290-FE56-4B0D-A0E6-2B45550CBFCC}">
    <sortState xmlns:xlrd2="http://schemas.microsoft.com/office/spreadsheetml/2017/richdata2" ref="A2:Y4">
      <sortCondition descending="1" ref="W1:W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FF01-8362-4C31-AD87-C8B90A171506}">
  <dimension ref="A1:F27"/>
  <sheetViews>
    <sheetView workbookViewId="0">
      <selection activeCell="F7" sqref="F7"/>
    </sheetView>
  </sheetViews>
  <sheetFormatPr defaultRowHeight="15" x14ac:dyDescent="0.25"/>
  <cols>
    <col min="1" max="1" width="20.85546875" bestFit="1" customWidth="1"/>
    <col min="3" max="3" width="32.28515625" bestFit="1" customWidth="1"/>
  </cols>
  <sheetData>
    <row r="1" spans="1:6" x14ac:dyDescent="0.25">
      <c r="A1" t="s">
        <v>178</v>
      </c>
      <c r="B1" t="s">
        <v>179</v>
      </c>
      <c r="C1" t="s">
        <v>180</v>
      </c>
      <c r="D1" t="s">
        <v>181</v>
      </c>
      <c r="E1" t="s">
        <v>182</v>
      </c>
    </row>
    <row r="2" spans="1:6" x14ac:dyDescent="0.25">
      <c r="A2" t="s">
        <v>8</v>
      </c>
      <c r="B2">
        <v>1.4</v>
      </c>
      <c r="C2" t="s">
        <v>105</v>
      </c>
      <c r="D2" s="3">
        <v>186.3922</v>
      </c>
      <c r="E2">
        <f>B2*D2</f>
        <v>260.94907999999998</v>
      </c>
    </row>
    <row r="3" spans="1:6" x14ac:dyDescent="0.25">
      <c r="A3" t="s">
        <v>9</v>
      </c>
      <c r="B3">
        <v>1.4</v>
      </c>
      <c r="C3" t="s">
        <v>105</v>
      </c>
      <c r="D3" s="3">
        <v>178.2884</v>
      </c>
      <c r="E3">
        <f>B3*D3</f>
        <v>249.60375999999997</v>
      </c>
    </row>
    <row r="4" spans="1:6" x14ac:dyDescent="0.25">
      <c r="A4" t="s">
        <v>10</v>
      </c>
      <c r="B4">
        <v>1.4</v>
      </c>
      <c r="C4" t="s">
        <v>105</v>
      </c>
      <c r="D4" s="3">
        <v>131.99260000000001</v>
      </c>
      <c r="E4">
        <v>0</v>
      </c>
    </row>
    <row r="5" spans="1:6" x14ac:dyDescent="0.25">
      <c r="A5" t="s">
        <v>11</v>
      </c>
      <c r="B5">
        <v>1.2</v>
      </c>
      <c r="C5" t="s">
        <v>105</v>
      </c>
      <c r="D5" s="3">
        <v>289.41840000000002</v>
      </c>
      <c r="E5">
        <f>B5*D5</f>
        <v>347.30207999999999</v>
      </c>
    </row>
    <row r="6" spans="1:6" x14ac:dyDescent="0.25">
      <c r="A6" t="s">
        <v>145</v>
      </c>
      <c r="B6">
        <v>1</v>
      </c>
      <c r="C6" t="s">
        <v>105</v>
      </c>
      <c r="D6" s="3">
        <v>305.84210000000002</v>
      </c>
      <c r="E6">
        <v>0</v>
      </c>
    </row>
    <row r="7" spans="1:6" x14ac:dyDescent="0.25">
      <c r="D7" s="3"/>
      <c r="E7">
        <f>SUM(E2:E6)</f>
        <v>857.85491999999999</v>
      </c>
      <c r="F7">
        <v>1</v>
      </c>
    </row>
    <row r="8" spans="1:6" x14ac:dyDescent="0.25">
      <c r="D8" s="3"/>
    </row>
    <row r="9" spans="1:6" x14ac:dyDescent="0.25">
      <c r="D9" s="3"/>
    </row>
    <row r="10" spans="1:6" x14ac:dyDescent="0.25">
      <c r="A10" t="s">
        <v>4</v>
      </c>
      <c r="B10">
        <v>1.4</v>
      </c>
      <c r="C10" t="s">
        <v>57</v>
      </c>
      <c r="D10" s="3">
        <v>157.90880000000001</v>
      </c>
      <c r="E10">
        <v>0</v>
      </c>
    </row>
    <row r="11" spans="1:6" x14ac:dyDescent="0.25">
      <c r="A11" t="s">
        <v>5</v>
      </c>
      <c r="B11">
        <v>1.4</v>
      </c>
      <c r="C11" t="s">
        <v>57</v>
      </c>
      <c r="D11" s="3">
        <v>143.10470000000001</v>
      </c>
      <c r="E11">
        <f>B11*D11</f>
        <v>200.34657999999999</v>
      </c>
    </row>
    <row r="12" spans="1:6" x14ac:dyDescent="0.25">
      <c r="A12" t="s">
        <v>12</v>
      </c>
      <c r="B12">
        <v>1.4</v>
      </c>
      <c r="C12" t="s">
        <v>57</v>
      </c>
      <c r="D12" s="3">
        <v>226.49889999999999</v>
      </c>
      <c r="E12">
        <f>B12*D12</f>
        <v>317.09845999999999</v>
      </c>
    </row>
    <row r="13" spans="1:6" x14ac:dyDescent="0.25">
      <c r="A13" t="s">
        <v>1</v>
      </c>
      <c r="B13">
        <v>1.2</v>
      </c>
      <c r="C13" t="s">
        <v>57</v>
      </c>
      <c r="D13" s="3">
        <v>198.0284</v>
      </c>
      <c r="E13">
        <f>B13*D13</f>
        <v>237.63407999999998</v>
      </c>
    </row>
    <row r="14" spans="1:6" x14ac:dyDescent="0.25">
      <c r="D14" s="3"/>
      <c r="E14">
        <f>SUM(E10:E13)</f>
        <v>755.07911999999988</v>
      </c>
      <c r="F14">
        <v>3</v>
      </c>
    </row>
    <row r="15" spans="1:6" x14ac:dyDescent="0.25">
      <c r="D15" s="3"/>
    </row>
    <row r="16" spans="1:6" x14ac:dyDescent="0.25">
      <c r="D16" s="3"/>
    </row>
    <row r="17" spans="1:6" x14ac:dyDescent="0.25">
      <c r="A17" t="s">
        <v>0</v>
      </c>
      <c r="B17">
        <v>1.2</v>
      </c>
      <c r="C17" t="s">
        <v>45</v>
      </c>
      <c r="D17" s="3">
        <v>252.29349999999999</v>
      </c>
      <c r="E17">
        <f>B17*D17</f>
        <v>302.75219999999996</v>
      </c>
    </row>
    <row r="18" spans="1:6" x14ac:dyDescent="0.25">
      <c r="A18" t="s">
        <v>153</v>
      </c>
      <c r="B18">
        <v>1</v>
      </c>
      <c r="C18" t="s">
        <v>45</v>
      </c>
      <c r="D18" s="3">
        <v>197.34569999999999</v>
      </c>
      <c r="E18">
        <f>B18*D18</f>
        <v>197.34569999999999</v>
      </c>
    </row>
    <row r="19" spans="1:6" x14ac:dyDescent="0.25">
      <c r="A19" t="s">
        <v>138</v>
      </c>
      <c r="B19">
        <v>1</v>
      </c>
      <c r="C19" t="s">
        <v>45</v>
      </c>
      <c r="D19" s="3">
        <v>147.09270000000001</v>
      </c>
      <c r="E19">
        <f>B19*D19</f>
        <v>147.09270000000001</v>
      </c>
    </row>
    <row r="20" spans="1:6" x14ac:dyDescent="0.25">
      <c r="D20" s="3"/>
      <c r="E20">
        <f>SUM(E17:E19)</f>
        <v>647.19060000000002</v>
      </c>
      <c r="F20">
        <v>4</v>
      </c>
    </row>
    <row r="21" spans="1:6" x14ac:dyDescent="0.25">
      <c r="D21" s="3"/>
    </row>
    <row r="22" spans="1:6" x14ac:dyDescent="0.25">
      <c r="D22" s="3"/>
    </row>
    <row r="23" spans="1:6" x14ac:dyDescent="0.25">
      <c r="A23" t="s">
        <v>2</v>
      </c>
      <c r="B23">
        <v>1.4</v>
      </c>
      <c r="C23" t="s">
        <v>68</v>
      </c>
      <c r="D23" s="2">
        <v>180.601</v>
      </c>
      <c r="E23">
        <f>B23*D23</f>
        <v>252.84139999999999</v>
      </c>
    </row>
    <row r="24" spans="1:6" x14ac:dyDescent="0.25">
      <c r="A24" t="s">
        <v>6</v>
      </c>
      <c r="B24">
        <v>1.4</v>
      </c>
      <c r="C24" t="s">
        <v>68</v>
      </c>
      <c r="D24" s="3">
        <v>120.7696</v>
      </c>
      <c r="E24">
        <v>0</v>
      </c>
    </row>
    <row r="25" spans="1:6" x14ac:dyDescent="0.25">
      <c r="A25" t="s">
        <v>3</v>
      </c>
      <c r="B25">
        <v>1.2</v>
      </c>
      <c r="C25" t="s">
        <v>68</v>
      </c>
      <c r="D25" s="3">
        <v>171.07669999999999</v>
      </c>
      <c r="E25">
        <f>B25*D25</f>
        <v>205.29203999999999</v>
      </c>
    </row>
    <row r="26" spans="1:6" x14ac:dyDescent="0.25">
      <c r="A26" t="s">
        <v>7</v>
      </c>
      <c r="B26">
        <v>1.2</v>
      </c>
      <c r="C26" t="s">
        <v>68</v>
      </c>
      <c r="D26" s="3">
        <v>254.447789</v>
      </c>
      <c r="E26">
        <f>B26*D26</f>
        <v>305.33734679999998</v>
      </c>
    </row>
    <row r="27" spans="1:6" x14ac:dyDescent="0.25">
      <c r="E27">
        <f>SUM(E23:E26)</f>
        <v>763.47078679999993</v>
      </c>
      <c r="F27">
        <v>2</v>
      </c>
    </row>
  </sheetData>
  <autoFilter ref="A1:E26" xr:uid="{0881FF01-8362-4C31-AD87-C8B90A171506}">
    <sortState xmlns:xlrd2="http://schemas.microsoft.com/office/spreadsheetml/2017/richdata2" ref="A2:E26">
      <sortCondition ref="C1:C2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Pripravka dievcata</vt:lpstr>
      <vt:lpstr>Pripravka chlapci</vt:lpstr>
      <vt:lpstr>Mladsie ziacky</vt:lpstr>
      <vt:lpstr>Mladsi ziaci</vt:lpstr>
      <vt:lpstr>Starsi ziaci</vt:lpstr>
      <vt:lpstr>Druzstva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Pestun,Branislav [External]</dc:creator>
  <cp:lastModifiedBy>Pestun,Branislav [External]</cp:lastModifiedBy>
  <dcterms:created xsi:type="dcterms:W3CDTF">2026-10-17T12:32:05Z</dcterms:created>
  <dcterms:modified xsi:type="dcterms:W3CDTF">2026-10-19T17:50:48Z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a5f616-63e2-4d88-af9a-3728624ea06b_Enabled">
    <vt:lpwstr>true</vt:lpwstr>
  </property>
  <property fmtid="{D5CDD505-2E9C-101B-9397-08002B2CF9AE}" pid="3" name="MSIP_Label_94a5f616-63e2-4d88-af9a-3728624ea06b_SetDate">
    <vt:lpwstr>2026-10-17T12:35:57Z</vt:lpwstr>
  </property>
  <property fmtid="{D5CDD505-2E9C-101B-9397-08002B2CF9AE}" pid="4" name="MSIP_Label_94a5f616-63e2-4d88-af9a-3728624ea06b_Method">
    <vt:lpwstr>Standard</vt:lpwstr>
  </property>
  <property fmtid="{D5CDD505-2E9C-101B-9397-08002B2CF9AE}" pid="5" name="MSIP_Label_94a5f616-63e2-4d88-af9a-3728624ea06b_Name">
    <vt:lpwstr>Internal Use</vt:lpwstr>
  </property>
  <property fmtid="{D5CDD505-2E9C-101B-9397-08002B2CF9AE}" pid="6" name="MSIP_Label_94a5f616-63e2-4d88-af9a-3728624ea06b_SiteId">
    <vt:lpwstr>33e03873-ccfe-4aba-be10-b71d7fda71ba</vt:lpwstr>
  </property>
  <property fmtid="{D5CDD505-2E9C-101B-9397-08002B2CF9AE}" pid="7" name="MSIP_Label_94a5f616-63e2-4d88-af9a-3728624ea06b_ActionId">
    <vt:lpwstr>dcb179ce-8863-495b-8ffb-762b231e4477</vt:lpwstr>
  </property>
  <property fmtid="{D5CDD505-2E9C-101B-9397-08002B2CF9AE}" pid="8" name="MSIP_Label_94a5f616-63e2-4d88-af9a-3728624ea06b_ContentBits">
    <vt:lpwstr>0</vt:lpwstr>
  </property>
  <property fmtid="{D5CDD505-2E9C-101B-9397-08002B2CF9AE}" pid="9" name="MSIP_Label_94a5f616-63e2-4d88-af9a-3728624ea06b_Tag">
    <vt:lpwstr>10, 3, 0, 1</vt:lpwstr>
  </property>
</Properties>
</file>